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owy - realizowane\Złotniki II\Złotniki II - Żukowa, Graniczna\"/>
    </mc:Choice>
  </mc:AlternateContent>
  <xr:revisionPtr revIDLastSave="0" documentId="13_ncr:1_{27924714-8A76-4E79-B772-1B2C06EB13B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Kosztorys ofertowy" sheetId="1" r:id="rId1"/>
  </sheets>
  <definedNames>
    <definedName name="_xlnm.Print_Area" localSheetId="0">'Kosztorys ofertowy'!$A$1:$G$79</definedName>
    <definedName name="_xlnm.Print_Titles" localSheetId="0">'Kosztorys ofertowy'!$1:$2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4" i="1" l="1"/>
  <c r="F74" i="1"/>
  <c r="F78" i="1"/>
  <c r="G78" i="1"/>
  <c r="F60" i="1"/>
  <c r="G6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48" i="1"/>
  <c r="G48" i="1" s="1"/>
  <c r="F47" i="1"/>
  <c r="G47" i="1" s="1"/>
  <c r="F45" i="1"/>
  <c r="G45" i="1" s="1"/>
  <c r="F44" i="1"/>
  <c r="G44" i="1" s="1"/>
  <c r="F43" i="1"/>
  <c r="G43" i="1" s="1"/>
  <c r="F40" i="1"/>
  <c r="G40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70" i="1" l="1"/>
  <c r="G28" i="1"/>
  <c r="G70" i="1"/>
  <c r="F28" i="1"/>
  <c r="F16" i="1"/>
  <c r="G16" i="1" s="1"/>
  <c r="F77" i="1" l="1"/>
  <c r="G77" i="1" l="1"/>
  <c r="F35" i="1" l="1"/>
  <c r="G35" i="1" s="1"/>
  <c r="F36" i="1"/>
  <c r="G36" i="1" s="1"/>
  <c r="F37" i="1"/>
  <c r="G37" i="1" s="1"/>
  <c r="F38" i="1"/>
  <c r="G38" i="1" s="1"/>
  <c r="F39" i="1"/>
  <c r="G39" i="1" s="1"/>
  <c r="F41" i="1"/>
  <c r="G41" i="1" s="1"/>
  <c r="F42" i="1"/>
  <c r="G42" i="1" s="1"/>
  <c r="F46" i="1"/>
  <c r="G46" i="1" s="1"/>
  <c r="F34" i="1" l="1"/>
  <c r="G34" i="1" s="1"/>
  <c r="F33" i="1"/>
  <c r="G33" i="1" s="1"/>
  <c r="F32" i="1"/>
  <c r="G32" i="1" s="1"/>
  <c r="F13" i="1"/>
  <c r="G13" i="1" s="1"/>
  <c r="F14" i="1" l="1"/>
  <c r="G14" i="1" s="1"/>
  <c r="F11" i="1"/>
  <c r="G11" i="1" s="1"/>
  <c r="F5" i="1"/>
  <c r="G5" i="1" s="1"/>
  <c r="F76" i="1" l="1"/>
  <c r="F73" i="1"/>
  <c r="F72" i="1"/>
  <c r="F31" i="1"/>
  <c r="F49" i="1" s="1"/>
  <c r="F12" i="1"/>
  <c r="F15" i="1"/>
  <c r="G15" i="1" s="1"/>
  <c r="F17" i="1"/>
  <c r="G17" i="1" s="1"/>
  <c r="F10" i="1"/>
  <c r="F6" i="1"/>
  <c r="F4" i="1"/>
  <c r="G12" i="1" l="1"/>
  <c r="F18" i="1"/>
  <c r="F79" i="1" s="1"/>
  <c r="F7" i="1"/>
  <c r="G76" i="1"/>
  <c r="G73" i="1"/>
  <c r="G72" i="1"/>
  <c r="G31" i="1"/>
  <c r="G49" i="1" s="1"/>
  <c r="G4" i="1"/>
  <c r="G6" i="1"/>
  <c r="G10" i="1"/>
  <c r="G18" i="1" s="1"/>
  <c r="G79" i="1" s="1"/>
  <c r="G7" i="1" l="1"/>
</calcChain>
</file>

<file path=xl/sharedStrings.xml><?xml version="1.0" encoding="utf-8"?>
<sst xmlns="http://schemas.openxmlformats.org/spreadsheetml/2006/main" count="212" uniqueCount="133">
  <si>
    <t>L.p.</t>
  </si>
  <si>
    <t>Opis roboty</t>
  </si>
  <si>
    <t>Ilość</t>
  </si>
  <si>
    <t>Cena jedn.
NETTO</t>
  </si>
  <si>
    <t>Wartość
NETTO</t>
  </si>
  <si>
    <t>Wartość
BRUTTO</t>
  </si>
  <si>
    <t>1.1</t>
  </si>
  <si>
    <t xml:space="preserve">Roboty pomiarowe - pomiary bieżące i powykonawcza inwentaryzacja geodezyjna </t>
  </si>
  <si>
    <t>kpl</t>
  </si>
  <si>
    <t>1.2</t>
  </si>
  <si>
    <t>1.3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</si>
  <si>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</si>
  <si>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t>2.1</t>
  </si>
  <si>
    <t>szt.</t>
  </si>
  <si>
    <t>2.2</t>
  </si>
  <si>
    <t>m</t>
  </si>
  <si>
    <t>Wykonanie przykanalika z rur PVC łączonych na wcisk o średnicy Ø 200 mm</t>
  </si>
  <si>
    <t>3.1</t>
  </si>
  <si>
    <t>5</t>
  </si>
  <si>
    <t xml:space="preserve">Roboty wykończeniowe </t>
  </si>
  <si>
    <t>5.1</t>
  </si>
  <si>
    <t xml:space="preserve">RAZEM: </t>
  </si>
  <si>
    <t xml:space="preserve">Budowa betonowych studzienek ściekowych z osadnikiem Ø 500 mm z wpustem ulicznym typu ciężkiego </t>
  </si>
  <si>
    <t>Roboty rozbiórkowe (nawierzchnia jezdni, podbudowy, betony, krawężniki, oporniki, chodnik, wyspy, humus, itp.)</t>
  </si>
  <si>
    <t>Roboty w zakresie przygotowania terenu pod budowę.
Cena zawiera: roboty przygotowawcze, rozbiórkowe, roboty ziemne, wywóz i utylizację materiałów (łącznie z opłatą za utylizację), wywóz gruntu łącznie z opłatą za utylizację oraz wszystkie niezbędne prace do wykonania zadania.</t>
  </si>
  <si>
    <t>Razem roboty przygotowawcze:</t>
  </si>
  <si>
    <t>Roboty brukarskie (krawężniki, obrzeża, oporniki) i roboty w zakresie wykonania nawierzchni (jezdnia, chodnik, wjazdy, zjazdy)
Cena zawiera: roboty przygotowawcze, ustawienie krawężnika/opornika/obrzeża na ławie betonowej, roboty ziemne (wykopy, nasypy) wykonanie koryta, oczyszczenie 
i skropienie warstw konstrukcyjnych, wykonanie poszczególnych warstw konstrukcyjnych podbudowy i nawierzchni, ścieków,  regulację zaworów, studni i skrzynek (do regulacji włazów 
i wpustów deszczowych należy zastosować elementy z tworzywa sztucznego) oraz wszystkie niezbędne prace do wykonania zadania. Cena zawiera również koszty niezbędnych ujętych 
w specyfikacjach technicznych  badań.</t>
  </si>
  <si>
    <t>Jedn.</t>
  </si>
  <si>
    <t xml:space="preserve">Krawężnik betonowy wystający 15x30x100 na ławie z betonu C 12/15 i podsypce cementowo-piaskowej </t>
  </si>
  <si>
    <t>3</t>
  </si>
  <si>
    <t>4.1</t>
  </si>
  <si>
    <t>kpl.</t>
  </si>
  <si>
    <t>Regulacja wysokościowa i sytuacyjna studni teletchnicznych</t>
  </si>
  <si>
    <t>5.2</t>
  </si>
  <si>
    <t>Razem roboty wykończeniowe:</t>
  </si>
  <si>
    <t>Wykonanie kanału z rur PVC łączonych na wcisk o średnicy Ø 250 mm</t>
  </si>
  <si>
    <t>Budowa studni rewizyjnych z kręgów betonowych Ø 1000 wraz z włazami. 
Należy zastosować system elementów wyrównawczych i odciążających z tworzyw do budowy szczelnych zwieńczeń studni włazowych i niewłazowych. (np. system EW-INWEST).</t>
  </si>
  <si>
    <t>Zaprojektowanie i wprowadzenie tymczasowej organizacji ruchu na czas budowy</t>
  </si>
  <si>
    <r>
      <rPr>
        <b/>
        <sz val="10"/>
        <rFont val="Calibri"/>
        <family val="2"/>
        <charset val="238"/>
        <scheme val="minor"/>
      </rPr>
      <t>Kosztorys ofertowy</t>
    </r>
    <r>
      <rPr>
        <sz val="10"/>
        <rFont val="Calibri"/>
        <family val="2"/>
        <charset val="238"/>
        <scheme val="minor"/>
      </rPr>
      <t xml:space="preserve">
</t>
    </r>
    <r>
      <rPr>
        <b/>
        <i/>
        <sz val="10"/>
        <rFont val="Calibri"/>
        <family val="2"/>
        <charset val="238"/>
        <scheme val="minor"/>
      </rPr>
      <t>Budowa kanalizacji deszczowej oraz przebudowa ulicy Granicznej i Żukowej w Złotnikach</t>
    </r>
  </si>
  <si>
    <t>Wykonanie odwodnienia liniowego typu lekkiego A15</t>
  </si>
  <si>
    <t>Wykonanie odwodnienia liniowego typu ciężkiego C250</t>
  </si>
  <si>
    <t>Wykonanie prób szczelności kanalizacji deszczowej o średnicy nominalnej DN 200, DN 250</t>
  </si>
  <si>
    <t>Wykonanie inspekcji TV kanalizacji deszczowej o średnicy nominalnej DN 200, DN 250</t>
  </si>
  <si>
    <t>Roboty w zakresie budowy kanalizacji deszczowej w Cena zawiera: roboty przygotowawcze, rozbiórkowe, roboty ziemne, umocnienie wykopu, zabezpieczenie istniejących urządzeń, podsypkę i obsypkę rur kanału/przykanalików/studni, wymianę gruntu, odwodnienie wykopu, wywóz nadmiaru gruntu łącznie z utylizacją, próby szczelności, wiercenie otworów w istniejący studniach oraz wszystkie niezbędne prace do wykonania zadania. 
Cena zawiera również koszty niezbędnych ujętych w specyfikacjach technicznych  badań.</t>
  </si>
  <si>
    <t>Ulica Żukowa - (sieć oznaczona w projekcie ESKO: KD 4,0; KD 4,3; Studnie: ESKO S224; S 241; PROSYSTEM SN8; SN9; Sp242; Sp243; Sp245; Sp 246; Wpusty uliczne: PROSYSTEM W71; W72; W73; W74; W75; W76)</t>
  </si>
  <si>
    <t>Razem roboty w zakresie budowy kanalizacji deszczowej w ulicy Żukowej: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</si>
  <si>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</si>
  <si>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</si>
  <si>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</si>
  <si>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</si>
  <si>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</si>
  <si>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</si>
  <si>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</si>
  <si>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</si>
  <si>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</si>
  <si>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</si>
  <si>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</si>
  <si>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</si>
  <si>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</si>
  <si>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</si>
  <si>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</si>
  <si>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</si>
  <si>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Ulica Graniczna - (sieć oznaczona w projekcie ESKO: KD 4,2; Studnie: PROSYSTEM Sp238; Sp239; Sp240; Wpusty uliczne: PROSYSTEM W13; W14; W15; W15.1; W16; W17)</t>
  </si>
  <si>
    <t>Razem roboty w zakresie budowy kanalizacji deszczowej w ulicy Granicznej:</t>
  </si>
  <si>
    <t>Ulica Graniczna od km 0+342,00 do km 0+492,00</t>
  </si>
  <si>
    <t>Ulica Żukowa od km 0+000,00 do km 0+284,09</t>
  </si>
  <si>
    <t>Krawężnik najazdowy 15x22x100 na ławie z betonu C 12/15 i podsypce cementowo-piaskowej (przejścia, zjazdy)</t>
  </si>
  <si>
    <t>Opornik betonowy 12x25x100 na ławie z betonu C 12/15 i podsypce cementowo-piaskowej (połączenie zjazdu z posesją)</t>
  </si>
  <si>
    <t>Obrzeże betonowe 8x30x100 cm na ławie z betonu C 12/15 i podsypce cementowo-piaskowej (chodnik)</t>
  </si>
  <si>
    <t xml:space="preserve">Chodnik - nawierzchnia z betonowej kostki brukowej czerwonej o gr. 8 cm na podsypce cem.-piask. gr. 3 cm </t>
  </si>
  <si>
    <t>Chodnik - podbudowa z kruszywa stabilizowanego cementem C 3/4 Mpa - gr. 10 cm</t>
  </si>
  <si>
    <t>Zjazdy, miejsca postojowe - warstwa z kruszywa stabilizowanego cementem C 1,5/2 Mpa - gr. 10 cm</t>
  </si>
  <si>
    <t>Zjazdy, miejsca postojowe - podbudowa z kruszywa stabilizowanego cementem C 3/4 Mpa - gr. 15 cm</t>
  </si>
  <si>
    <t>Jezdnia - warstwa z kruszywa stabilizowanego cementem C 1,5/2 Mpa - gr. 15 cm</t>
  </si>
  <si>
    <t>Jezdnia - podbudowa z kruszywa łamanego stabilizowanego mechanicznie 0/31,5 - gr. 20 cm</t>
  </si>
  <si>
    <r>
      <t>Jezdnia - mechaniczne oczyszczenie i skropienie podbudowy tłuczniowej emulsją asfaltową 0,8 kg/m</t>
    </r>
    <r>
      <rPr>
        <vertAlign val="superscript"/>
        <sz val="10"/>
        <rFont val="Calibri"/>
        <family val="2"/>
        <charset val="238"/>
        <scheme val="minor"/>
      </rPr>
      <t>2</t>
    </r>
  </si>
  <si>
    <t xml:space="preserve">Zjazdy - nawierzchnia z betonowej kostki brukowej grafitowej o gr. 8 cm na podsypce cem.-piask. gr. 3 cm </t>
  </si>
  <si>
    <t xml:space="preserve">Miejsca postojowe - nawierzchnia z betonowej kostki brukowej szarej o gr. 8 cm na podsypce cem.-piask. gr. 3 cm </t>
  </si>
  <si>
    <t>Zjazdy - warstwa z kruszywa stabilizowanego cementem C 1,5/2 Mpa - gr. 10 cm</t>
  </si>
  <si>
    <t>Zjazdy - podbudowa z kruszywa stabilizowanego cementem C 3/4 Mpa - gr. 15 cm</t>
  </si>
  <si>
    <t xml:space="preserve">Jezdnia - warstwa wiążąca z betonu asfaltowego AC 16W 50/70 - gr. 7 cm </t>
  </si>
  <si>
    <r>
      <t>Jezdnia - mechaniczne oczyszczenie i skropienie warstwy wiążącej AC 16W emulsją asfaltową 0,3 kg/m</t>
    </r>
    <r>
      <rPr>
        <vertAlign val="superscript"/>
        <sz val="10"/>
        <rFont val="Calibri"/>
        <family val="2"/>
        <charset val="238"/>
        <scheme val="minor"/>
      </rPr>
      <t>2</t>
    </r>
  </si>
  <si>
    <t xml:space="preserve">Jezdnia - warstwa ścieralna z betonu asfaltowego AC 11S 50/70 - gr. 5 cm </t>
  </si>
  <si>
    <t>Wyniesione skrzyżowanie - warstwa z kruszywa stabilizowanego cementem C 1,5/2 Mpa - gr. 15 cm</t>
  </si>
  <si>
    <t>Wyniesione skrzyżowanie - podbudowa z kruszywa łamanego stabilizowanego mechanicznie 0/31,5 - gr. 21-31 cm</t>
  </si>
  <si>
    <t xml:space="preserve">Wyniesione skrzyżowanie - nawierzchnia z betonowej kostki brukowej żółtej o gr. 8 cm na podsypce cem.-piask. gr. 3 cm </t>
  </si>
  <si>
    <t>Razem roboty brukarskie oraz w zakresie wykonania konstrukcji nawierzchni ulicy Żukowej: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</si>
  <si>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</si>
  <si>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</si>
  <si>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</si>
  <si>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</si>
  <si>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</si>
  <si>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</si>
  <si>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</si>
  <si>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</si>
  <si>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</si>
  <si>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</si>
  <si>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</si>
  <si>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</si>
  <si>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</si>
  <si>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</si>
  <si>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</si>
  <si>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</si>
  <si>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</si>
  <si>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</si>
  <si>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Razem roboty brukarskie oraz w zakresie wykonania konstrukcji nawierzchni ulicy Granicznej: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</si>
  <si>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</si>
  <si>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</si>
  <si>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</si>
  <si>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</si>
  <si>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</si>
  <si>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</si>
  <si>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</si>
  <si>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</si>
  <si>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</si>
  <si>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</si>
  <si>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</si>
  <si>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</si>
  <si>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</si>
  <si>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</si>
  <si>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</si>
  <si>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</si>
  <si>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</si>
  <si>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</si>
  <si>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</si>
  <si>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Oznakowanie pionowe, poziome.
Cena zawiera: roboty przygotowawcze, ziemne, montażowe oraz wszystkie niezbędne prace i materiały do wykonania zadania wraz z utylizacją demontowanych elementów.</t>
  </si>
  <si>
    <t>Razem roboty w zakresie wprowadzenia oznakowania drogowego:</t>
  </si>
  <si>
    <t>6</t>
  </si>
  <si>
    <t>6.1</t>
  </si>
  <si>
    <t>6.2</t>
  </si>
  <si>
    <t>Humusowanie skarp oraz powierzchni plantowań z obsianiem trawą przy grubości ziemi urodzajnej 13 cm</t>
  </si>
  <si>
    <t xml:space="preserve">Wprowadzenie docelowej organizacji ruchu dla inwestychu pn.: Budowa ulic w Złotnikach I, zgodnie z projektem SOR.
Ulice objęte inwestycją: Łagiewnicka, Dworcowa, Pawłowicka, Obornicka, Kwiatowa, Tulipanowa, Różana, Konwaliowa, Radosna, Bluszczowa, Wrzosowa, Zielona, Jałowcowa w Złotnikach, gm. Suchy Las. </t>
  </si>
  <si>
    <t>Wprowadzenie docelowej organizacji ruchu dla inwestychu pn.: Budowa ulic w Złotnikach II, zgodnie z projektem SOR.
Ulice objęte inwestycją: Działkowa, Jelonkowa, Graniczna, Okrężna, Miła, Krótka, Żukowa, Prosta, Spacerowa, Pagórkowa, Kalinowa, Azaliowa, Tarninowa w Złotnikach, gm. Suchy 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</si>
</sst>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0"/>
      <name val="Arial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4" fontId="4" fillId="0" borderId="1" xfId="2" applyFont="1" applyBorder="1" applyAlignment="1">
      <alignment vertical="center" wrapText="1"/>
    </xf>
    <xf numFmtId="44" fontId="4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right" vertical="center" wrapText="1"/>
    </xf>
    <xf numFmtId="44" fontId="4" fillId="5" borderId="1" xfId="2" applyFont="1" applyFill="1" applyBorder="1" applyAlignment="1">
      <alignment horizontal="center" vertical="center" wrapText="1"/>
    </xf>
    <xf numFmtId="44" fontId="5" fillId="4" borderId="1" xfId="2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49" fontId="4" fillId="5" borderId="1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4" fillId="5" borderId="4" xfId="0" applyNumberFormat="1" applyFont="1" applyFill="1" applyBorder="1" applyAlignment="1">
      <alignment horizontal="left" vertical="center" wrapText="1"/>
    </xf>
    <xf numFmtId="49" fontId="4" fillId="5" borderId="5" xfId="0" applyNumberFormat="1" applyFont="1" applyFill="1" applyBorder="1" applyAlignment="1">
      <alignment horizontal="left" vertical="center" wrapText="1"/>
    </xf>
    <xf numFmtId="49" fontId="4" fillId="5" borderId="6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left" vertical="center" wrapText="1"/>
    </xf>
    <xf numFmtId="49" fontId="4" fillId="3" borderId="6" xfId="0" applyNumberFormat="1" applyFont="1" applyFill="1" applyBorder="1" applyAlignment="1">
      <alignment horizontal="left" vertical="center" wrapText="1"/>
    </xf>
  </cellXfs>
  <cellStyles count="3">
    <cellStyle name="Normalny" xfId="0" builtinId="0"/>
    <cellStyle name="Normalny_KI_2012_SIECI" xfId="1" xr:uid="{00000000-0005-0000-0000-000001000000}"/>
    <cellStyle name="Walutowy" xfId="2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"/>
  <sheetViews>
    <sheetView tabSelected="1" view="pageBreakPreview" topLeftCell="A4" zoomScaleNormal="100" zoomScaleSheetLayoutView="100" workbookViewId="0">
      <selection activeCell="C23" sqref="C23"/>
    </sheetView>
  </sheetViews>
  <sheetFormatPr defaultColWidth="9.140625" defaultRowHeight="12.75" x14ac:dyDescent="0.2"/>
  <cols>
    <col min="1" max="1" width="6.7109375" style="9" customWidth="1"/>
    <col min="2" max="2" width="98" style="7" customWidth="1"/>
    <col min="3" max="3" width="6" style="7" customWidth="1"/>
    <col min="4" max="4" width="9.140625" style="10"/>
    <col min="5" max="5" width="17" style="7" customWidth="1"/>
    <col min="6" max="7" width="17" style="12" customWidth="1"/>
    <col min="8" max="8" width="49.140625" style="7" customWidth="1"/>
    <col min="9" max="16384" width="9.140625" style="7"/>
  </cols>
  <sheetData>
    <row r="1" spans="1:7" s="5" customFormat="1" ht="28.5" customHeight="1" x14ac:dyDescent="0.2">
      <c r="A1" s="24" t="s">
        <v>38</v>
      </c>
      <c r="B1" s="25"/>
      <c r="C1" s="25"/>
      <c r="D1" s="25"/>
      <c r="E1" s="25"/>
      <c r="F1" s="25"/>
      <c r="G1" s="26"/>
    </row>
    <row r="2" spans="1:7" s="6" customFormat="1" ht="25.5" x14ac:dyDescent="0.2">
      <c r="A2" s="13" t="s">
        <v>0</v>
      </c>
      <c r="B2" s="14" t="s">
        <v>1</v>
      </c>
      <c r="C2" s="15" t="s">
        <v>27</v>
      </c>
      <c r="D2" s="16" t="s">
        <v>2</v>
      </c>
      <c r="E2" s="15" t="s">
        <v>3</v>
      </c>
      <c r="F2" s="16" t="s">
        <v>4</v>
      </c>
      <c r="G2" s="16" t="s">
        <v>5</v>
      </c>
    </row>
    <row r="3" spans="1:7" ht="44.25" customHeight="1" x14ac:dyDescent="0.2">
      <c r="A3" s="17">
        <v>1</v>
      </c>
      <c r="B3" s="29" t="s">
        <v>24</v>
      </c>
      <c r="C3" s="29"/>
      <c r="D3" s="29"/>
      <c r="E3" s="29"/>
      <c r="F3" s="29"/>
      <c r="G3" s="30"/>
    </row>
    <row r="4" spans="1:7" ht="18" customHeight="1" x14ac:dyDescent="0.2">
      <c r="A4" s="8" t="s">
        <v>6</v>
      </c>
      <c r="B4" s="1" t="s">
        <v>7</v>
      </c>
      <c r="C4" s="1" t="s">
        <v>8</v>
      </c>
      <c r="D4" s="2">
        <v>1</v>
      </c>
      <c r="E4" s="3">
        <v>0</v>
      </c>
      <c r="F4" s="4">
        <f>ROUND((D4*E4),2)</f>
        <v>0</v>
      </c>
      <c r="G4" s="4">
        <f>ROUND((F4*(1.23)),2)</f>
        <v>0</v>
      </c>
    </row>
    <row r="5" spans="1:7" ht="18" customHeight="1" x14ac:dyDescent="0.2">
      <c r="A5" s="8" t="s">
        <v>9</v>
      </c>
      <c r="B5" s="1" t="s">
        <v>23</v>
      </c>
      <c r="C5" s="1" t="s">
        <v>11</v>
      </c>
      <c r="D5" s="2">
        <v>3750</v>
      </c>
      <c r="E5" s="3">
        <v>0</v>
      </c>
      <c r="F5" s="4">
        <f t="shared" ref="F5" si="0">ROUND((D5*E5),2)</f>
        <v>0</v>
      </c>
      <c r="G5" s="4">
        <f t="shared" ref="G5" si="1">ROUND((F5*(1.23)),2)</f>
        <v>0</v>
      </c>
    </row>
    <row r="6" spans="1:7" ht="18" customHeight="1" x14ac:dyDescent="0.2">
      <c r="A6" s="8" t="s">
        <v>10</v>
      </c>
      <c r="B6" s="1" t="s">
        <v>37</v>
      </c>
      <c r="C6" s="1" t="s">
        <v>8</v>
      </c>
      <c r="D6" s="2">
        <v>1</v>
      </c>
      <c r="E6" s="3">
        <v>0</v>
      </c>
      <c r="F6" s="4">
        <f t="shared" ref="F6" si="2">ROUND((D6*E6),2)</f>
        <v>0</v>
      </c>
      <c r="G6" s="4">
        <f t="shared" ref="G6:G73" si="3">ROUND((F6*(1.23)),2)</f>
        <v>0</v>
      </c>
    </row>
    <row r="7" spans="1:7" ht="18" customHeight="1" x14ac:dyDescent="0.2">
      <c r="A7" s="28" t="s">
        <v>25</v>
      </c>
      <c r="B7" s="28"/>
      <c r="C7" s="28"/>
      <c r="D7" s="28"/>
      <c r="E7" s="28"/>
      <c r="F7" s="18">
        <f>SUM(F4:F6)</f>
        <v>0</v>
      </c>
      <c r="G7" s="18">
        <f>SUM(G4:G6)</f>
        <v>0</v>
      </c>
    </row>
    <row r="8" spans="1:7" ht="57" customHeight="1" x14ac:dyDescent="0.2">
      <c r="A8" s="17">
        <v>2</v>
      </c>
      <c r="B8" s="31" t="s">
        <v>43</v>
      </c>
      <c r="C8" s="29"/>
      <c r="D8" s="29"/>
      <c r="E8" s="29"/>
      <c r="F8" s="29"/>
      <c r="G8" s="30"/>
    </row>
    <row r="9" spans="1:7" ht="19.5" customHeight="1" x14ac:dyDescent="0.2">
      <c r="A9" s="23" t="s">
        <v>12</v>
      </c>
      <c r="B9" s="35" t="s">
        <v>44</v>
      </c>
      <c r="C9" s="36"/>
      <c r="D9" s="36"/>
      <c r="E9" s="36"/>
      <c r="F9" s="36"/>
      <c r="G9" s="37"/>
    </row>
    <row r="10" spans="1:7" ht="42.75" customHeight="1" x14ac:dyDescent="0.2">
      <c r="A10" s="8" t="s">
        <v>46</v>
      </c>
      <c r="B10" s="1" t="s">
        <v>36</v>
      </c>
      <c r="C10" s="1" t="s">
        <v>13</v>
      </c>
      <c r="D10" s="2">
        <v>8</v>
      </c>
      <c r="E10" s="3">
        <v>0</v>
      </c>
      <c r="F10" s="4">
        <f t="shared" ref="F10" si="4">ROUND((D10*E10),2)</f>
        <v>0</v>
      </c>
      <c r="G10" s="4">
        <f t="shared" si="3"/>
        <v>0</v>
      </c>
    </row>
    <row r="11" spans="1:7" ht="18" customHeight="1" x14ac:dyDescent="0.2">
      <c r="A11" s="8" t="s">
        <v>47</v>
      </c>
      <c r="B11" s="1" t="s">
        <v>22</v>
      </c>
      <c r="C11" s="1" t="s">
        <v>13</v>
      </c>
      <c r="D11" s="2">
        <v>6</v>
      </c>
      <c r="E11" s="3">
        <v>0</v>
      </c>
      <c r="F11" s="4">
        <f t="shared" ref="F11" si="5">ROUND((D11*E11),2)</f>
        <v>0</v>
      </c>
      <c r="G11" s="4">
        <f t="shared" ref="G11" si="6">ROUND((F11*(1.23)),2)</f>
        <v>0</v>
      </c>
    </row>
    <row r="12" spans="1:7" ht="18" customHeight="1" x14ac:dyDescent="0.2">
      <c r="A12" s="8" t="s">
        <v>48</v>
      </c>
      <c r="B12" s="1" t="s">
        <v>39</v>
      </c>
      <c r="C12" s="1" t="s">
        <v>15</v>
      </c>
      <c r="D12" s="2">
        <v>1</v>
      </c>
      <c r="E12" s="3">
        <v>0</v>
      </c>
      <c r="F12" s="4">
        <f t="shared" ref="F12:F17" si="7">ROUND((D12*E12),2)</f>
        <v>0</v>
      </c>
      <c r="G12" s="4">
        <f t="shared" si="3"/>
        <v>0</v>
      </c>
    </row>
    <row r="13" spans="1:7" ht="18" customHeight="1" x14ac:dyDescent="0.2">
      <c r="A13" s="8" t="s">
        <v>49</v>
      </c>
      <c r="B13" s="1" t="s">
        <v>40</v>
      </c>
      <c r="C13" s="1" t="s">
        <v>15</v>
      </c>
      <c r="D13" s="2">
        <v>4</v>
      </c>
      <c r="E13" s="3">
        <v>0</v>
      </c>
      <c r="F13" s="4">
        <f t="shared" ref="F13" si="8">ROUND((D13*E13),2)</f>
        <v>0</v>
      </c>
      <c r="G13" s="4">
        <f t="shared" ref="G13" si="9">ROUND((F13*(1.23)),2)</f>
        <v>0</v>
      </c>
    </row>
    <row r="14" spans="1:7" ht="18" customHeight="1" x14ac:dyDescent="0.2">
      <c r="A14" s="8" t="s">
        <v>50</v>
      </c>
      <c r="B14" s="1" t="s">
        <v>16</v>
      </c>
      <c r="C14" s="1" t="s">
        <v>15</v>
      </c>
      <c r="D14" s="2">
        <v>46.5</v>
      </c>
      <c r="E14" s="3">
        <v>0</v>
      </c>
      <c r="F14" s="4">
        <f t="shared" ref="F14" si="10">ROUND((D14*E14),2)</f>
        <v>0</v>
      </c>
      <c r="G14" s="4">
        <f t="shared" ref="G14" si="11">ROUND((F14*(1.23)),2)</f>
        <v>0</v>
      </c>
    </row>
    <row r="15" spans="1:7" ht="18" customHeight="1" x14ac:dyDescent="0.2">
      <c r="A15" s="8" t="s">
        <v>51</v>
      </c>
      <c r="B15" s="1" t="s">
        <v>35</v>
      </c>
      <c r="C15" s="1" t="s">
        <v>15</v>
      </c>
      <c r="D15" s="2">
        <v>161.62</v>
      </c>
      <c r="E15" s="3">
        <v>0</v>
      </c>
      <c r="F15" s="4">
        <f t="shared" si="7"/>
        <v>0</v>
      </c>
      <c r="G15" s="4">
        <f t="shared" si="3"/>
        <v>0</v>
      </c>
    </row>
    <row r="16" spans="1:7" ht="18" customHeight="1" x14ac:dyDescent="0.2">
      <c r="A16" s="8" t="s">
        <v>52</v>
      </c>
      <c r="B16" s="1" t="s">
        <v>41</v>
      </c>
      <c r="C16" s="1" t="s">
        <v>15</v>
      </c>
      <c r="D16" s="2">
        <v>208.12</v>
      </c>
      <c r="E16" s="3">
        <v>0</v>
      </c>
      <c r="F16" s="4">
        <f t="shared" ref="F16" si="12">ROUND((D16*E16),2)</f>
        <v>0</v>
      </c>
      <c r="G16" s="4">
        <f t="shared" ref="G16" si="13">ROUND((F16*(1.23)),2)</f>
        <v>0</v>
      </c>
    </row>
    <row r="17" spans="1:7" ht="18" customHeight="1" x14ac:dyDescent="0.2">
      <c r="A17" s="8" t="s">
        <v>53</v>
      </c>
      <c r="B17" s="1" t="s">
        <v>42</v>
      </c>
      <c r="C17" s="1" t="s">
        <v>15</v>
      </c>
      <c r="D17" s="2">
        <v>208.12</v>
      </c>
      <c r="E17" s="3">
        <v>0</v>
      </c>
      <c r="F17" s="4">
        <f t="shared" si="7"/>
        <v>0</v>
      </c>
      <c r="G17" s="4">
        <f t="shared" si="3"/>
        <v>0</v>
      </c>
    </row>
    <row r="18" spans="1:7" ht="18" customHeight="1" x14ac:dyDescent="0.2">
      <c r="A18" s="32" t="s">
        <v>45</v>
      </c>
      <c r="B18" s="33"/>
      <c r="C18" s="33"/>
      <c r="D18" s="33"/>
      <c r="E18" s="34"/>
      <c r="F18" s="18">
        <f>SUM(F10:F17)</f>
        <v>0</v>
      </c>
      <c r="G18" s="18">
        <f>SUM(G10:G17)</f>
        <v>0</v>
      </c>
    </row>
    <row r="19" spans="1:7" ht="19.5" customHeight="1" x14ac:dyDescent="0.2">
      <c r="A19" s="23" t="s">
        <v>14</v>
      </c>
      <c r="B19" s="35" t="s">
        <v>62</v>
      </c>
      <c r="C19" s="36"/>
      <c r="D19" s="36"/>
      <c r="E19" s="36"/>
      <c r="F19" s="36"/>
      <c r="G19" s="37"/>
    </row>
    <row r="20" spans="1:7" ht="42.75" customHeight="1" x14ac:dyDescent="0.2">
      <c r="A20" s="8" t="s">
        <v>54</v>
      </c>
      <c r="B20" s="1" t="s">
        <v>36</v>
      </c>
      <c r="C20" s="1" t="s">
        <v>13</v>
      </c>
      <c r="D20" s="2">
        <v>3</v>
      </c>
      <c r="E20" s="3">
        <v>0</v>
      </c>
      <c r="F20" s="4">
        <f t="shared" ref="F20:F27" si="14">ROUND((D20*E20),2)</f>
        <v>0</v>
      </c>
      <c r="G20" s="4">
        <f t="shared" ref="G20:G27" si="15">ROUND((F20*(1.23)),2)</f>
        <v>0</v>
      </c>
    </row>
    <row r="21" spans="1:7" ht="18" customHeight="1" x14ac:dyDescent="0.2">
      <c r="A21" s="8" t="s">
        <v>55</v>
      </c>
      <c r="B21" s="1" t="s">
        <v>22</v>
      </c>
      <c r="C21" s="1" t="s">
        <v>13</v>
      </c>
      <c r="D21" s="2">
        <v>6</v>
      </c>
      <c r="E21" s="3">
        <v>0</v>
      </c>
      <c r="F21" s="4">
        <f t="shared" si="14"/>
        <v>0</v>
      </c>
      <c r="G21" s="4">
        <f t="shared" si="15"/>
        <v>0</v>
      </c>
    </row>
    <row r="22" spans="1:7" ht="18" customHeight="1" x14ac:dyDescent="0.2">
      <c r="A22" s="8" t="s">
        <v>56</v>
      </c>
      <c r="B22" s="1" t="s">
        <v>39</v>
      </c>
      <c r="C22" s="1" t="s">
        <v>15</v>
      </c>
      <c r="D22" s="2">
        <v>1</v>
      </c>
      <c r="E22" s="3">
        <v>0</v>
      </c>
      <c r="F22" s="4">
        <f t="shared" si="14"/>
        <v>0</v>
      </c>
      <c r="G22" s="4">
        <f t="shared" si="15"/>
        <v>0</v>
      </c>
    </row>
    <row r="23" spans="1:7" ht="18" customHeight="1" x14ac:dyDescent="0.2">
      <c r="A23" s="8" t="s">
        <v>57</v>
      </c>
      <c r="B23" s="1" t="s">
        <v>40</v>
      </c>
      <c r="C23" s="1" t="s">
        <v>15</v>
      </c>
      <c r="D23" s="2">
        <v>4</v>
      </c>
      <c r="E23" s="3">
        <v>0</v>
      </c>
      <c r="F23" s="4">
        <f t="shared" si="14"/>
        <v>0</v>
      </c>
      <c r="G23" s="4">
        <f t="shared" si="15"/>
        <v>0</v>
      </c>
    </row>
    <row r="24" spans="1:7" ht="18" customHeight="1" x14ac:dyDescent="0.2">
      <c r="A24" s="8" t="s">
        <v>58</v>
      </c>
      <c r="B24" s="1" t="s">
        <v>16</v>
      </c>
      <c r="C24" s="1" t="s">
        <v>15</v>
      </c>
      <c r="D24" s="2">
        <v>47.5</v>
      </c>
      <c r="E24" s="3">
        <v>0</v>
      </c>
      <c r="F24" s="4">
        <f t="shared" si="14"/>
        <v>0</v>
      </c>
      <c r="G24" s="4">
        <f t="shared" si="15"/>
        <v>0</v>
      </c>
    </row>
    <row r="25" spans="1:7" ht="18" customHeight="1" x14ac:dyDescent="0.2">
      <c r="A25" s="8" t="s">
        <v>59</v>
      </c>
      <c r="B25" s="1" t="s">
        <v>35</v>
      </c>
      <c r="C25" s="1" t="s">
        <v>15</v>
      </c>
      <c r="D25" s="2">
        <v>121</v>
      </c>
      <c r="E25" s="3">
        <v>0</v>
      </c>
      <c r="F25" s="4">
        <f t="shared" si="14"/>
        <v>0</v>
      </c>
      <c r="G25" s="4">
        <f t="shared" si="15"/>
        <v>0</v>
      </c>
    </row>
    <row r="26" spans="1:7" ht="18" customHeight="1" x14ac:dyDescent="0.2">
      <c r="A26" s="8" t="s">
        <v>60</v>
      </c>
      <c r="B26" s="1" t="s">
        <v>41</v>
      </c>
      <c r="C26" s="1" t="s">
        <v>15</v>
      </c>
      <c r="D26" s="2">
        <v>168.5</v>
      </c>
      <c r="E26" s="3">
        <v>0</v>
      </c>
      <c r="F26" s="4">
        <f t="shared" si="14"/>
        <v>0</v>
      </c>
      <c r="G26" s="4">
        <f t="shared" si="15"/>
        <v>0</v>
      </c>
    </row>
    <row r="27" spans="1:7" ht="18" customHeight="1" x14ac:dyDescent="0.2">
      <c r="A27" s="8" t="s">
        <v>61</v>
      </c>
      <c r="B27" s="1" t="s">
        <v>42</v>
      </c>
      <c r="C27" s="1" t="s">
        <v>15</v>
      </c>
      <c r="D27" s="2">
        <v>168.5</v>
      </c>
      <c r="E27" s="3">
        <v>0</v>
      </c>
      <c r="F27" s="4">
        <f t="shared" si="14"/>
        <v>0</v>
      </c>
      <c r="G27" s="4">
        <f t="shared" si="15"/>
        <v>0</v>
      </c>
    </row>
    <row r="28" spans="1:7" ht="18" customHeight="1" x14ac:dyDescent="0.2">
      <c r="A28" s="32" t="s">
        <v>63</v>
      </c>
      <c r="B28" s="33"/>
      <c r="C28" s="33"/>
      <c r="D28" s="33"/>
      <c r="E28" s="34"/>
      <c r="F28" s="18">
        <f>SUM(F20:F27)</f>
        <v>0</v>
      </c>
      <c r="G28" s="18">
        <f>SUM(G20:G27)</f>
        <v>0</v>
      </c>
    </row>
    <row r="29" spans="1:7" ht="68.25" customHeight="1" x14ac:dyDescent="0.2">
      <c r="A29" s="17" t="s">
        <v>29</v>
      </c>
      <c r="B29" s="31" t="s">
        <v>26</v>
      </c>
      <c r="C29" s="29"/>
      <c r="D29" s="29"/>
      <c r="E29" s="29"/>
      <c r="F29" s="29"/>
      <c r="G29" s="30"/>
    </row>
    <row r="30" spans="1:7" ht="18" customHeight="1" x14ac:dyDescent="0.2">
      <c r="A30" s="17" t="s">
        <v>17</v>
      </c>
      <c r="B30" s="20" t="s">
        <v>65</v>
      </c>
      <c r="C30" s="21"/>
      <c r="D30" s="21"/>
      <c r="E30" s="21"/>
      <c r="F30" s="21"/>
      <c r="G30" s="22"/>
    </row>
    <row r="31" spans="1:7" ht="18" customHeight="1" x14ac:dyDescent="0.2">
      <c r="A31" s="8" t="s">
        <v>87</v>
      </c>
      <c r="B31" s="1" t="s">
        <v>28</v>
      </c>
      <c r="C31" s="1" t="s">
        <v>15</v>
      </c>
      <c r="D31" s="2">
        <v>395.19</v>
      </c>
      <c r="E31" s="3">
        <v>0</v>
      </c>
      <c r="F31" s="4">
        <f t="shared" ref="F31:F34" si="16">ROUND((D31*E31),2)</f>
        <v>0</v>
      </c>
      <c r="G31" s="4">
        <f t="shared" si="3"/>
        <v>0</v>
      </c>
    </row>
    <row r="32" spans="1:7" ht="18" customHeight="1" x14ac:dyDescent="0.2">
      <c r="A32" s="8" t="s">
        <v>88</v>
      </c>
      <c r="B32" s="1" t="s">
        <v>66</v>
      </c>
      <c r="C32" s="1" t="s">
        <v>15</v>
      </c>
      <c r="D32" s="2">
        <v>134</v>
      </c>
      <c r="E32" s="3">
        <v>0</v>
      </c>
      <c r="F32" s="4">
        <f t="shared" si="16"/>
        <v>0</v>
      </c>
      <c r="G32" s="4">
        <f t="shared" ref="G32:G46" si="17">ROUND((F32*(1.23)),2)</f>
        <v>0</v>
      </c>
    </row>
    <row r="33" spans="1:7" ht="18" customHeight="1" x14ac:dyDescent="0.2">
      <c r="A33" s="8" t="s">
        <v>89</v>
      </c>
      <c r="B33" s="1" t="s">
        <v>67</v>
      </c>
      <c r="C33" s="1" t="s">
        <v>15</v>
      </c>
      <c r="D33" s="2">
        <v>80</v>
      </c>
      <c r="E33" s="3">
        <v>0</v>
      </c>
      <c r="F33" s="4">
        <f t="shared" si="16"/>
        <v>0</v>
      </c>
      <c r="G33" s="4">
        <f t="shared" si="17"/>
        <v>0</v>
      </c>
    </row>
    <row r="34" spans="1:7" ht="18" customHeight="1" x14ac:dyDescent="0.2">
      <c r="A34" s="8" t="s">
        <v>90</v>
      </c>
      <c r="B34" s="1" t="s">
        <v>68</v>
      </c>
      <c r="C34" s="1" t="s">
        <v>15</v>
      </c>
      <c r="D34" s="2">
        <v>257</v>
      </c>
      <c r="E34" s="3">
        <v>0</v>
      </c>
      <c r="F34" s="4">
        <f t="shared" si="16"/>
        <v>0</v>
      </c>
      <c r="G34" s="4">
        <f t="shared" si="17"/>
        <v>0</v>
      </c>
    </row>
    <row r="35" spans="1:7" ht="18" customHeight="1" x14ac:dyDescent="0.2">
      <c r="A35" s="8" t="s">
        <v>91</v>
      </c>
      <c r="B35" s="1" t="s">
        <v>70</v>
      </c>
      <c r="C35" s="1" t="s">
        <v>11</v>
      </c>
      <c r="D35" s="2">
        <v>450</v>
      </c>
      <c r="E35" s="3">
        <v>0</v>
      </c>
      <c r="F35" s="4">
        <f t="shared" ref="F35:F46" si="18">ROUND((D35*E35),2)</f>
        <v>0</v>
      </c>
      <c r="G35" s="4">
        <f t="shared" si="17"/>
        <v>0</v>
      </c>
    </row>
    <row r="36" spans="1:7" ht="18" customHeight="1" x14ac:dyDescent="0.2">
      <c r="A36" s="8" t="s">
        <v>92</v>
      </c>
      <c r="B36" s="1" t="s">
        <v>69</v>
      </c>
      <c r="C36" s="1" t="s">
        <v>11</v>
      </c>
      <c r="D36" s="2">
        <v>450</v>
      </c>
      <c r="E36" s="3">
        <v>0</v>
      </c>
      <c r="F36" s="4">
        <f t="shared" si="18"/>
        <v>0</v>
      </c>
      <c r="G36" s="4">
        <f t="shared" si="17"/>
        <v>0</v>
      </c>
    </row>
    <row r="37" spans="1:7" ht="18" customHeight="1" x14ac:dyDescent="0.2">
      <c r="A37" s="8" t="s">
        <v>93</v>
      </c>
      <c r="B37" s="1" t="s">
        <v>78</v>
      </c>
      <c r="C37" s="1" t="s">
        <v>11</v>
      </c>
      <c r="D37" s="2">
        <v>198.65</v>
      </c>
      <c r="E37" s="3">
        <v>0</v>
      </c>
      <c r="F37" s="4">
        <f t="shared" si="18"/>
        <v>0</v>
      </c>
      <c r="G37" s="4">
        <f t="shared" si="17"/>
        <v>0</v>
      </c>
    </row>
    <row r="38" spans="1:7" ht="18" customHeight="1" x14ac:dyDescent="0.2">
      <c r="A38" s="8" t="s">
        <v>94</v>
      </c>
      <c r="B38" s="1" t="s">
        <v>79</v>
      </c>
      <c r="C38" s="1" t="s">
        <v>11</v>
      </c>
      <c r="D38" s="2">
        <v>198.65</v>
      </c>
      <c r="E38" s="3">
        <v>0</v>
      </c>
      <c r="F38" s="4">
        <f t="shared" si="18"/>
        <v>0</v>
      </c>
      <c r="G38" s="4">
        <f t="shared" si="17"/>
        <v>0</v>
      </c>
    </row>
    <row r="39" spans="1:7" ht="18" customHeight="1" x14ac:dyDescent="0.2">
      <c r="A39" s="8" t="s">
        <v>95</v>
      </c>
      <c r="B39" s="1" t="s">
        <v>76</v>
      </c>
      <c r="C39" s="1" t="s">
        <v>11</v>
      </c>
      <c r="D39" s="2">
        <v>198.65</v>
      </c>
      <c r="E39" s="3">
        <v>0</v>
      </c>
      <c r="F39" s="4">
        <f t="shared" si="18"/>
        <v>0</v>
      </c>
      <c r="G39" s="4">
        <f t="shared" si="17"/>
        <v>0</v>
      </c>
    </row>
    <row r="40" spans="1:7" ht="18" customHeight="1" x14ac:dyDescent="0.2">
      <c r="A40" s="8" t="s">
        <v>96</v>
      </c>
      <c r="B40" s="1" t="s">
        <v>73</v>
      </c>
      <c r="C40" s="1" t="s">
        <v>11</v>
      </c>
      <c r="D40" s="2">
        <v>1194.1099999999999</v>
      </c>
      <c r="E40" s="3">
        <v>0</v>
      </c>
      <c r="F40" s="4">
        <f t="shared" ref="F40" si="19">ROUND((D40*E40),2)</f>
        <v>0</v>
      </c>
      <c r="G40" s="4">
        <f t="shared" ref="G40" si="20">ROUND((F40*(1.23)),2)</f>
        <v>0</v>
      </c>
    </row>
    <row r="41" spans="1:7" ht="18" customHeight="1" x14ac:dyDescent="0.2">
      <c r="A41" s="8" t="s">
        <v>97</v>
      </c>
      <c r="B41" s="1" t="s">
        <v>74</v>
      </c>
      <c r="C41" s="1" t="s">
        <v>11</v>
      </c>
      <c r="D41" s="2">
        <v>1194.1099999999999</v>
      </c>
      <c r="E41" s="3">
        <v>0</v>
      </c>
      <c r="F41" s="4">
        <f t="shared" si="18"/>
        <v>0</v>
      </c>
      <c r="G41" s="4">
        <f t="shared" si="17"/>
        <v>0</v>
      </c>
    </row>
    <row r="42" spans="1:7" ht="18" customHeight="1" x14ac:dyDescent="0.2">
      <c r="A42" s="8" t="s">
        <v>98</v>
      </c>
      <c r="B42" s="1" t="s">
        <v>75</v>
      </c>
      <c r="C42" s="1" t="s">
        <v>11</v>
      </c>
      <c r="D42" s="2">
        <v>1194.1099999999999</v>
      </c>
      <c r="E42" s="3">
        <v>0</v>
      </c>
      <c r="F42" s="4">
        <f t="shared" si="18"/>
        <v>0</v>
      </c>
      <c r="G42" s="4">
        <f t="shared" si="17"/>
        <v>0</v>
      </c>
    </row>
    <row r="43" spans="1:7" ht="18" customHeight="1" x14ac:dyDescent="0.2">
      <c r="A43" s="8" t="s">
        <v>99</v>
      </c>
      <c r="B43" s="1" t="s">
        <v>80</v>
      </c>
      <c r="C43" s="1" t="s">
        <v>11</v>
      </c>
      <c r="D43" s="2">
        <v>1194.1099999999999</v>
      </c>
      <c r="E43" s="3">
        <v>0</v>
      </c>
      <c r="F43" s="4">
        <f t="shared" si="18"/>
        <v>0</v>
      </c>
      <c r="G43" s="4">
        <f t="shared" si="17"/>
        <v>0</v>
      </c>
    </row>
    <row r="44" spans="1:7" ht="18" customHeight="1" x14ac:dyDescent="0.2">
      <c r="A44" s="8" t="s">
        <v>100</v>
      </c>
      <c r="B44" s="1" t="s">
        <v>81</v>
      </c>
      <c r="C44" s="1" t="s">
        <v>11</v>
      </c>
      <c r="D44" s="2">
        <v>1194.1099999999999</v>
      </c>
      <c r="E44" s="3">
        <v>0</v>
      </c>
      <c r="F44" s="4">
        <f t="shared" si="18"/>
        <v>0</v>
      </c>
      <c r="G44" s="4">
        <f t="shared" si="17"/>
        <v>0</v>
      </c>
    </row>
    <row r="45" spans="1:7" ht="18" customHeight="1" x14ac:dyDescent="0.2">
      <c r="A45" s="8" t="s">
        <v>101</v>
      </c>
      <c r="B45" s="1" t="s">
        <v>82</v>
      </c>
      <c r="C45" s="1" t="s">
        <v>11</v>
      </c>
      <c r="D45" s="2">
        <v>1194.1099999999999</v>
      </c>
      <c r="E45" s="3">
        <v>0</v>
      </c>
      <c r="F45" s="4">
        <f t="shared" si="18"/>
        <v>0</v>
      </c>
      <c r="G45" s="4">
        <f t="shared" si="17"/>
        <v>0</v>
      </c>
    </row>
    <row r="46" spans="1:7" ht="18" customHeight="1" x14ac:dyDescent="0.2">
      <c r="A46" s="8" t="s">
        <v>102</v>
      </c>
      <c r="B46" s="1" t="s">
        <v>83</v>
      </c>
      <c r="C46" s="1" t="s">
        <v>11</v>
      </c>
      <c r="D46" s="2">
        <v>234.59</v>
      </c>
      <c r="E46" s="3">
        <v>0</v>
      </c>
      <c r="F46" s="4">
        <f t="shared" si="18"/>
        <v>0</v>
      </c>
      <c r="G46" s="4">
        <f t="shared" si="17"/>
        <v>0</v>
      </c>
    </row>
    <row r="47" spans="1:7" ht="18" customHeight="1" x14ac:dyDescent="0.2">
      <c r="A47" s="8" t="s">
        <v>103</v>
      </c>
      <c r="B47" s="1" t="s">
        <v>84</v>
      </c>
      <c r="C47" s="1" t="s">
        <v>11</v>
      </c>
      <c r="D47" s="2">
        <v>234.59</v>
      </c>
      <c r="E47" s="3">
        <v>0</v>
      </c>
      <c r="F47" s="4">
        <f t="shared" ref="F47:F48" si="21">ROUND((D47*E47),2)</f>
        <v>0</v>
      </c>
      <c r="G47" s="4">
        <f t="shared" ref="G47:G48" si="22">ROUND((F47*(1.23)),2)</f>
        <v>0</v>
      </c>
    </row>
    <row r="48" spans="1:7" ht="18" customHeight="1" x14ac:dyDescent="0.2">
      <c r="A48" s="8" t="s">
        <v>104</v>
      </c>
      <c r="B48" s="1" t="s">
        <v>85</v>
      </c>
      <c r="C48" s="1" t="s">
        <v>11</v>
      </c>
      <c r="D48" s="2">
        <v>234.59</v>
      </c>
      <c r="E48" s="3">
        <v>0</v>
      </c>
      <c r="F48" s="4">
        <f t="shared" si="21"/>
        <v>0</v>
      </c>
      <c r="G48" s="4">
        <f t="shared" si="22"/>
        <v>0</v>
      </c>
    </row>
    <row r="49" spans="1:7" ht="18" customHeight="1" x14ac:dyDescent="0.2">
      <c r="A49" s="32" t="s">
        <v>86</v>
      </c>
      <c r="B49" s="33"/>
      <c r="C49" s="33"/>
      <c r="D49" s="33"/>
      <c r="E49" s="34"/>
      <c r="F49" s="18">
        <f>SUM(F31:F48)</f>
        <v>0</v>
      </c>
      <c r="G49" s="18">
        <f>SUM(G31:G48)</f>
        <v>0</v>
      </c>
    </row>
    <row r="50" spans="1:7" ht="18" customHeight="1" x14ac:dyDescent="0.2">
      <c r="A50" s="17" t="s">
        <v>30</v>
      </c>
      <c r="B50" s="20" t="s">
        <v>64</v>
      </c>
      <c r="C50" s="21"/>
      <c r="D50" s="21"/>
      <c r="E50" s="21"/>
      <c r="F50" s="21"/>
      <c r="G50" s="22"/>
    </row>
    <row r="51" spans="1:7" ht="18" customHeight="1" x14ac:dyDescent="0.2">
      <c r="A51" s="8" t="s">
        <v>106</v>
      </c>
      <c r="B51" s="1" t="s">
        <v>28</v>
      </c>
      <c r="C51" s="1" t="s">
        <v>15</v>
      </c>
      <c r="D51" s="2">
        <v>204.93</v>
      </c>
      <c r="E51" s="3">
        <v>0</v>
      </c>
      <c r="F51" s="4">
        <f t="shared" ref="F51:F69" si="23">ROUND((D51*E51),2)</f>
        <v>0</v>
      </c>
      <c r="G51" s="4">
        <f t="shared" ref="G51:G69" si="24">ROUND((F51*(1.23)),2)</f>
        <v>0</v>
      </c>
    </row>
    <row r="52" spans="1:7" ht="18" customHeight="1" x14ac:dyDescent="0.2">
      <c r="A52" s="8" t="s">
        <v>107</v>
      </c>
      <c r="B52" s="1" t="s">
        <v>66</v>
      </c>
      <c r="C52" s="1" t="s">
        <v>15</v>
      </c>
      <c r="D52" s="2">
        <v>105.77</v>
      </c>
      <c r="E52" s="3">
        <v>0</v>
      </c>
      <c r="F52" s="4">
        <f t="shared" si="23"/>
        <v>0</v>
      </c>
      <c r="G52" s="4">
        <f t="shared" si="24"/>
        <v>0</v>
      </c>
    </row>
    <row r="53" spans="1:7" ht="18" customHeight="1" x14ac:dyDescent="0.2">
      <c r="A53" s="8" t="s">
        <v>108</v>
      </c>
      <c r="B53" s="1" t="s">
        <v>67</v>
      </c>
      <c r="C53" s="1" t="s">
        <v>15</v>
      </c>
      <c r="D53" s="2">
        <v>66</v>
      </c>
      <c r="E53" s="3">
        <v>0</v>
      </c>
      <c r="F53" s="4">
        <f t="shared" si="23"/>
        <v>0</v>
      </c>
      <c r="G53" s="4">
        <f t="shared" si="24"/>
        <v>0</v>
      </c>
    </row>
    <row r="54" spans="1:7" ht="18" customHeight="1" x14ac:dyDescent="0.2">
      <c r="A54" s="8" t="s">
        <v>109</v>
      </c>
      <c r="B54" s="1" t="s">
        <v>68</v>
      </c>
      <c r="C54" s="1" t="s">
        <v>15</v>
      </c>
      <c r="D54" s="2">
        <v>112.21</v>
      </c>
      <c r="E54" s="3">
        <v>0</v>
      </c>
      <c r="F54" s="4">
        <f t="shared" si="23"/>
        <v>0</v>
      </c>
      <c r="G54" s="4">
        <f t="shared" si="24"/>
        <v>0</v>
      </c>
    </row>
    <row r="55" spans="1:7" ht="18" customHeight="1" x14ac:dyDescent="0.2">
      <c r="A55" s="8" t="s">
        <v>110</v>
      </c>
      <c r="B55" s="1" t="s">
        <v>70</v>
      </c>
      <c r="C55" s="1" t="s">
        <v>11</v>
      </c>
      <c r="D55" s="2">
        <v>200</v>
      </c>
      <c r="E55" s="3">
        <v>0</v>
      </c>
      <c r="F55" s="4">
        <f t="shared" si="23"/>
        <v>0</v>
      </c>
      <c r="G55" s="4">
        <f t="shared" si="24"/>
        <v>0</v>
      </c>
    </row>
    <row r="56" spans="1:7" ht="18" customHeight="1" x14ac:dyDescent="0.2">
      <c r="A56" s="8" t="s">
        <v>111</v>
      </c>
      <c r="B56" s="1" t="s">
        <v>69</v>
      </c>
      <c r="C56" s="1" t="s">
        <v>11</v>
      </c>
      <c r="D56" s="2">
        <v>200</v>
      </c>
      <c r="E56" s="3">
        <v>0</v>
      </c>
      <c r="F56" s="4">
        <f t="shared" si="23"/>
        <v>0</v>
      </c>
      <c r="G56" s="4">
        <f t="shared" si="24"/>
        <v>0</v>
      </c>
    </row>
    <row r="57" spans="1:7" ht="18" customHeight="1" x14ac:dyDescent="0.2">
      <c r="A57" s="8" t="s">
        <v>112</v>
      </c>
      <c r="B57" s="1" t="s">
        <v>71</v>
      </c>
      <c r="C57" s="1" t="s">
        <v>11</v>
      </c>
      <c r="D57" s="2">
        <v>289.7</v>
      </c>
      <c r="E57" s="3">
        <v>0</v>
      </c>
      <c r="F57" s="4">
        <f t="shared" si="23"/>
        <v>0</v>
      </c>
      <c r="G57" s="4">
        <f t="shared" si="24"/>
        <v>0</v>
      </c>
    </row>
    <row r="58" spans="1:7" ht="18" customHeight="1" x14ac:dyDescent="0.2">
      <c r="A58" s="8" t="s">
        <v>113</v>
      </c>
      <c r="B58" s="1" t="s">
        <v>72</v>
      </c>
      <c r="C58" s="1" t="s">
        <v>11</v>
      </c>
      <c r="D58" s="2">
        <v>289.7</v>
      </c>
      <c r="E58" s="3">
        <v>0</v>
      </c>
      <c r="F58" s="4">
        <f t="shared" si="23"/>
        <v>0</v>
      </c>
      <c r="G58" s="4">
        <f t="shared" si="24"/>
        <v>0</v>
      </c>
    </row>
    <row r="59" spans="1:7" ht="18" customHeight="1" x14ac:dyDescent="0.2">
      <c r="A59" s="8" t="s">
        <v>114</v>
      </c>
      <c r="B59" s="1" t="s">
        <v>76</v>
      </c>
      <c r="C59" s="1" t="s">
        <v>11</v>
      </c>
      <c r="D59" s="2">
        <v>243.7</v>
      </c>
      <c r="E59" s="3">
        <v>0</v>
      </c>
      <c r="F59" s="4">
        <f t="shared" si="23"/>
        <v>0</v>
      </c>
      <c r="G59" s="4">
        <f t="shared" si="24"/>
        <v>0</v>
      </c>
    </row>
    <row r="60" spans="1:7" ht="18" customHeight="1" x14ac:dyDescent="0.2">
      <c r="A60" s="8" t="s">
        <v>115</v>
      </c>
      <c r="B60" s="1" t="s">
        <v>77</v>
      </c>
      <c r="C60" s="1" t="s">
        <v>11</v>
      </c>
      <c r="D60" s="2">
        <v>46</v>
      </c>
      <c r="E60" s="3">
        <v>0</v>
      </c>
      <c r="F60" s="4">
        <f t="shared" ref="F60" si="25">ROUND((D60*E60),2)</f>
        <v>0</v>
      </c>
      <c r="G60" s="4">
        <f t="shared" ref="G60" si="26">ROUND((F60*(1.23)),2)</f>
        <v>0</v>
      </c>
    </row>
    <row r="61" spans="1:7" ht="18" customHeight="1" x14ac:dyDescent="0.2">
      <c r="A61" s="8" t="s">
        <v>116</v>
      </c>
      <c r="B61" s="1" t="s">
        <v>73</v>
      </c>
      <c r="C61" s="1" t="s">
        <v>11</v>
      </c>
      <c r="D61" s="2">
        <v>571.82000000000005</v>
      </c>
      <c r="E61" s="3">
        <v>0</v>
      </c>
      <c r="F61" s="4">
        <f t="shared" si="23"/>
        <v>0</v>
      </c>
      <c r="G61" s="4">
        <f t="shared" si="24"/>
        <v>0</v>
      </c>
    </row>
    <row r="62" spans="1:7" ht="18" customHeight="1" x14ac:dyDescent="0.2">
      <c r="A62" s="8" t="s">
        <v>117</v>
      </c>
      <c r="B62" s="1" t="s">
        <v>74</v>
      </c>
      <c r="C62" s="1" t="s">
        <v>11</v>
      </c>
      <c r="D62" s="2">
        <v>571.82000000000005</v>
      </c>
      <c r="E62" s="3">
        <v>0</v>
      </c>
      <c r="F62" s="4">
        <f t="shared" si="23"/>
        <v>0</v>
      </c>
      <c r="G62" s="4">
        <f t="shared" si="24"/>
        <v>0</v>
      </c>
    </row>
    <row r="63" spans="1:7" ht="18" customHeight="1" x14ac:dyDescent="0.2">
      <c r="A63" s="8" t="s">
        <v>118</v>
      </c>
      <c r="B63" s="1" t="s">
        <v>75</v>
      </c>
      <c r="C63" s="1" t="s">
        <v>11</v>
      </c>
      <c r="D63" s="2">
        <v>571.82000000000005</v>
      </c>
      <c r="E63" s="3">
        <v>0</v>
      </c>
      <c r="F63" s="4">
        <f t="shared" si="23"/>
        <v>0</v>
      </c>
      <c r="G63" s="4">
        <f t="shared" si="24"/>
        <v>0</v>
      </c>
    </row>
    <row r="64" spans="1:7" ht="18" customHeight="1" x14ac:dyDescent="0.2">
      <c r="A64" s="8" t="s">
        <v>119</v>
      </c>
      <c r="B64" s="1" t="s">
        <v>80</v>
      </c>
      <c r="C64" s="1" t="s">
        <v>11</v>
      </c>
      <c r="D64" s="2">
        <v>571.82000000000005</v>
      </c>
      <c r="E64" s="3">
        <v>0</v>
      </c>
      <c r="F64" s="4">
        <f t="shared" si="23"/>
        <v>0</v>
      </c>
      <c r="G64" s="4">
        <f t="shared" si="24"/>
        <v>0</v>
      </c>
    </row>
    <row r="65" spans="1:7" ht="18" customHeight="1" x14ac:dyDescent="0.2">
      <c r="A65" s="8" t="s">
        <v>120</v>
      </c>
      <c r="B65" s="1" t="s">
        <v>81</v>
      </c>
      <c r="C65" s="1" t="s">
        <v>11</v>
      </c>
      <c r="D65" s="2">
        <v>571.82000000000005</v>
      </c>
      <c r="E65" s="3">
        <v>0</v>
      </c>
      <c r="F65" s="4">
        <f t="shared" si="23"/>
        <v>0</v>
      </c>
      <c r="G65" s="4">
        <f t="shared" si="24"/>
        <v>0</v>
      </c>
    </row>
    <row r="66" spans="1:7" ht="18" customHeight="1" x14ac:dyDescent="0.2">
      <c r="A66" s="8" t="s">
        <v>121</v>
      </c>
      <c r="B66" s="1" t="s">
        <v>82</v>
      </c>
      <c r="C66" s="1" t="s">
        <v>11</v>
      </c>
      <c r="D66" s="2">
        <v>571.82000000000005</v>
      </c>
      <c r="E66" s="3">
        <v>0</v>
      </c>
      <c r="F66" s="4">
        <f t="shared" si="23"/>
        <v>0</v>
      </c>
      <c r="G66" s="4">
        <f t="shared" si="24"/>
        <v>0</v>
      </c>
    </row>
    <row r="67" spans="1:7" ht="18" customHeight="1" x14ac:dyDescent="0.2">
      <c r="A67" s="8" t="s">
        <v>122</v>
      </c>
      <c r="B67" s="1" t="s">
        <v>83</v>
      </c>
      <c r="C67" s="1" t="s">
        <v>11</v>
      </c>
      <c r="D67" s="2">
        <v>156.72</v>
      </c>
      <c r="E67" s="3">
        <v>0</v>
      </c>
      <c r="F67" s="4">
        <f t="shared" si="23"/>
        <v>0</v>
      </c>
      <c r="G67" s="4">
        <f t="shared" si="24"/>
        <v>0</v>
      </c>
    </row>
    <row r="68" spans="1:7" ht="18" customHeight="1" x14ac:dyDescent="0.2">
      <c r="A68" s="8" t="s">
        <v>123</v>
      </c>
      <c r="B68" s="1" t="s">
        <v>84</v>
      </c>
      <c r="C68" s="1" t="s">
        <v>11</v>
      </c>
      <c r="D68" s="2">
        <v>156.72</v>
      </c>
      <c r="E68" s="3">
        <v>0</v>
      </c>
      <c r="F68" s="4">
        <f t="shared" si="23"/>
        <v>0</v>
      </c>
      <c r="G68" s="4">
        <f t="shared" si="24"/>
        <v>0</v>
      </c>
    </row>
    <row r="69" spans="1:7" ht="18" customHeight="1" x14ac:dyDescent="0.2">
      <c r="A69" s="8" t="s">
        <v>124</v>
      </c>
      <c r="B69" s="1" t="s">
        <v>85</v>
      </c>
      <c r="C69" s="1" t="s">
        <v>11</v>
      </c>
      <c r="D69" s="2">
        <v>156.72</v>
      </c>
      <c r="E69" s="3">
        <v>0</v>
      </c>
      <c r="F69" s="4">
        <f t="shared" si="23"/>
        <v>0</v>
      </c>
      <c r="G69" s="4">
        <f t="shared" si="24"/>
        <v>0</v>
      </c>
    </row>
    <row r="70" spans="1:7" ht="18" customHeight="1" x14ac:dyDescent="0.2">
      <c r="A70" s="32" t="s">
        <v>105</v>
      </c>
      <c r="B70" s="33"/>
      <c r="C70" s="33"/>
      <c r="D70" s="33"/>
      <c r="E70" s="34"/>
      <c r="F70" s="18">
        <f>SUM(F51:F69)</f>
        <v>0</v>
      </c>
      <c r="G70" s="18">
        <f>SUM(G51:G69)</f>
        <v>0</v>
      </c>
    </row>
    <row r="71" spans="1:7" ht="28.5" customHeight="1" x14ac:dyDescent="0.2">
      <c r="A71" s="17" t="s">
        <v>18</v>
      </c>
      <c r="B71" s="31" t="s">
        <v>125</v>
      </c>
      <c r="C71" s="29"/>
      <c r="D71" s="29"/>
      <c r="E71" s="29"/>
      <c r="F71" s="29"/>
      <c r="G71" s="30"/>
    </row>
    <row r="72" spans="1:7" ht="41.25" customHeight="1" x14ac:dyDescent="0.2">
      <c r="A72" s="8" t="s">
        <v>20</v>
      </c>
      <c r="B72" s="1" t="s">
        <v>131</v>
      </c>
      <c r="C72" s="1" t="s">
        <v>31</v>
      </c>
      <c r="D72" s="2">
        <v>1</v>
      </c>
      <c r="E72" s="3">
        <v>0</v>
      </c>
      <c r="F72" s="4">
        <f t="shared" ref="F72:F73" si="27">ROUND((D72*E72),2)</f>
        <v>0</v>
      </c>
      <c r="G72" s="4">
        <f t="shared" si="3"/>
        <v>0</v>
      </c>
    </row>
    <row r="73" spans="1:7" ht="41.25" customHeight="1" x14ac:dyDescent="0.2">
      <c r="A73" s="8" t="s">
        <v>33</v>
      </c>
      <c r="B73" s="1" t="s">
        <v>132</v>
      </c>
      <c r="C73" s="1" t="s">
        <v>31</v>
      </c>
      <c r="D73" s="2">
        <v>1</v>
      </c>
      <c r="E73" s="3">
        <v>0</v>
      </c>
      <c r="F73" s="4">
        <f t="shared" si="27"/>
        <v>0</v>
      </c>
      <c r="G73" s="4">
        <f t="shared" si="3"/>
        <v>0</v>
      </c>
    </row>
    <row r="74" spans="1:7" ht="18" customHeight="1" x14ac:dyDescent="0.2">
      <c r="A74" s="28" t="s">
        <v>126</v>
      </c>
      <c r="B74" s="28"/>
      <c r="C74" s="28"/>
      <c r="D74" s="28"/>
      <c r="E74" s="28"/>
      <c r="F74" s="18">
        <f>SUM(F72:F73)</f>
        <v>0</v>
      </c>
      <c r="G74" s="18">
        <f>SUM(G72:G73)</f>
        <v>0</v>
      </c>
    </row>
    <row r="75" spans="1:7" ht="18" customHeight="1" x14ac:dyDescent="0.2">
      <c r="A75" s="17" t="s">
        <v>127</v>
      </c>
      <c r="B75" s="29" t="s">
        <v>19</v>
      </c>
      <c r="C75" s="29"/>
      <c r="D75" s="29"/>
      <c r="E75" s="29"/>
      <c r="F75" s="29"/>
      <c r="G75" s="30"/>
    </row>
    <row r="76" spans="1:7" ht="18" customHeight="1" x14ac:dyDescent="0.2">
      <c r="A76" s="8" t="s">
        <v>128</v>
      </c>
      <c r="B76" s="1" t="s">
        <v>32</v>
      </c>
      <c r="C76" s="1" t="s">
        <v>13</v>
      </c>
      <c r="D76" s="2">
        <v>15</v>
      </c>
      <c r="E76" s="3">
        <v>0</v>
      </c>
      <c r="F76" s="4">
        <f>ROUND((D76*E76),2)</f>
        <v>0</v>
      </c>
      <c r="G76" s="4">
        <f t="shared" ref="G76" si="28">ROUND((F76*(1.23)),2)</f>
        <v>0</v>
      </c>
    </row>
    <row r="77" spans="1:7" ht="18" customHeight="1" x14ac:dyDescent="0.2">
      <c r="A77" s="8" t="s">
        <v>129</v>
      </c>
      <c r="B77" s="1" t="s">
        <v>130</v>
      </c>
      <c r="C77" s="1" t="s">
        <v>11</v>
      </c>
      <c r="D77" s="2">
        <v>450</v>
      </c>
      <c r="E77" s="3">
        <v>0</v>
      </c>
      <c r="F77" s="4">
        <f>ROUND((D77*E77),2)</f>
        <v>0</v>
      </c>
      <c r="G77" s="4">
        <f t="shared" ref="G77" si="29">ROUND((F77*(1.23)),2)</f>
        <v>0</v>
      </c>
    </row>
    <row r="78" spans="1:7" ht="18" customHeight="1" x14ac:dyDescent="0.2">
      <c r="A78" s="28" t="s">
        <v>34</v>
      </c>
      <c r="B78" s="28"/>
      <c r="C78" s="28"/>
      <c r="D78" s="28"/>
      <c r="E78" s="28"/>
      <c r="F78" s="18">
        <f>SUM(F76:F77)</f>
        <v>0</v>
      </c>
      <c r="G78" s="18">
        <f>SUM(G76:G77)</f>
        <v>0</v>
      </c>
    </row>
    <row r="79" spans="1:7" ht="19.5" customHeight="1" x14ac:dyDescent="0.2">
      <c r="A79" s="27" t="s">
        <v>21</v>
      </c>
      <c r="B79" s="27"/>
      <c r="C79" s="27"/>
      <c r="D79" s="27"/>
      <c r="E79" s="27"/>
      <c r="F79" s="19">
        <f>SUM(F78,F74,F28,F7,F18,F49,F70)</f>
        <v>0</v>
      </c>
      <c r="G79" s="19">
        <f>SUM(G78,G74,G70,G49,G28,G18,G7)</f>
        <v>0</v>
      </c>
    </row>
    <row r="80" spans="1:7" x14ac:dyDescent="0.2">
      <c r="E80" s="11"/>
    </row>
  </sheetData>
  <protectedRanges>
    <protectedRange sqref="E3:E78" name="Zakres1"/>
  </protectedRanges>
  <dataConsolidate/>
  <mergeCells count="16">
    <mergeCell ref="A1:G1"/>
    <mergeCell ref="A79:E79"/>
    <mergeCell ref="A7:E7"/>
    <mergeCell ref="B3:G3"/>
    <mergeCell ref="B8:G8"/>
    <mergeCell ref="B29:G29"/>
    <mergeCell ref="A74:E74"/>
    <mergeCell ref="A78:E78"/>
    <mergeCell ref="B71:G71"/>
    <mergeCell ref="B75:G75"/>
    <mergeCell ref="A28:E28"/>
    <mergeCell ref="A49:E49"/>
    <mergeCell ref="A70:E70"/>
    <mergeCell ref="A18:E18"/>
    <mergeCell ref="B9:G9"/>
    <mergeCell ref="B19:G1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headerFooter alignWithMargins="0">
    <oddHeader>&amp;LNazwa zadania: Budowa ulic w Złotnikach II - Okrężna, Graniczna, Prosta, Miła, Działkowa, Żukowa, Cicha</oddHeader>
    <oddFooter>&amp;C&amp;"Calibri,Pogrubiony"Strona &amp;P</oddFooter>
  </headerFooter>
  <rowBreaks count="2" manualBreakCount="2">
    <brk id="28" max="16383" man="1"/>
    <brk id="49" max="6" man="1"/>
  </rowBreaks>
  <ignoredErrors>
    <ignoredError sqref="A10:A17 A20:A27 A31:A48 A51:A69" twoDigitTextYear="1"/>
    <ignoredError sqref="A29 A75 A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 ofertowy</vt:lpstr>
      <vt:lpstr>'Kosztorys ofertowy'!Obszar_wydruku</vt:lpstr>
      <vt:lpstr>'Kosztorys ofertowy'!Tytuły_wydruku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lukasz_bil</dc:creator>
  <cp:keywords/>
  <dc:description/>
  <cp:lastModifiedBy>Tomasz Juszczuk</cp:lastModifiedBy>
  <cp:revision/>
  <cp:lastPrinted>2020-03-19T22:24:30Z</cp:lastPrinted>
  <dcterms:created xsi:type="dcterms:W3CDTF">2013-05-29T11:09:02Z</dcterms:created>
  <dcterms:modified xsi:type="dcterms:W3CDTF">2020-03-24T08:31:42Z</dcterms:modified>
  <cp:category/>
  <cp:contentStatus/>
</cp:coreProperties>
</file>