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.rajmann\Desktop\PRZETARG zmiany 09.12.2020\"/>
    </mc:Choice>
  </mc:AlternateContent>
  <xr:revisionPtr revIDLastSave="0" documentId="13_ncr:1_{7A877BA3-2547-497A-ADBF-664C0722C53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eambuła" sheetId="5" r:id="rId1"/>
    <sheet name="Strona tytułowa" sheetId="4" r:id="rId2"/>
    <sheet name="Kosztorys ofertowy" sheetId="1" r:id="rId3"/>
  </sheets>
  <definedNames>
    <definedName name="_xlnm.Print_Area" localSheetId="2">'Kosztorys ofertowy'!$A$1:$G$90</definedName>
    <definedName name="_xlnm.Print_Area" localSheetId="1">'Strona tytułowa'!$A$1:$H$40</definedName>
    <definedName name="_xlnm.Print_Titles" localSheetId="2">'Kosztorys ofertowy'!$1:$2</definedName>
  </definedNames>
  <calcPr calcId="191029"/>
</workbook>
</file>

<file path=xl/calcChain.xml><?xml version="1.0" encoding="utf-8"?>
<calcChain xmlns="http://schemas.openxmlformats.org/spreadsheetml/2006/main">
  <c r="F59" i="1" l="1"/>
  <c r="G59" i="1" s="1"/>
  <c r="F53" i="1"/>
  <c r="G53" i="1" s="1"/>
  <c r="F81" i="1"/>
  <c r="G81" i="1" s="1"/>
  <c r="F89" i="1"/>
  <c r="G89" i="1" s="1"/>
  <c r="F77" i="1"/>
  <c r="G77" i="1" s="1"/>
  <c r="F78" i="1"/>
  <c r="G78" i="1" s="1"/>
  <c r="F79" i="1"/>
  <c r="G79" i="1" s="1"/>
  <c r="F80" i="1"/>
  <c r="G80" i="1" s="1"/>
  <c r="F82" i="1"/>
  <c r="G82" i="1" s="1"/>
  <c r="F88" i="1"/>
  <c r="G88" i="1" s="1"/>
  <c r="F87" i="1"/>
  <c r="G87" i="1" s="1"/>
  <c r="F86" i="1"/>
  <c r="G86" i="1" s="1"/>
  <c r="F85" i="1"/>
  <c r="G85" i="1" s="1"/>
  <c r="F84" i="1"/>
  <c r="G84" i="1" s="1"/>
  <c r="H33" i="4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33" i="4" l="1"/>
  <c r="F16" i="1"/>
  <c r="G26" i="4" s="1"/>
  <c r="G4" i="1"/>
  <c r="G16" i="1" s="1"/>
  <c r="H26" i="4" s="1"/>
  <c r="F32" i="1" l="1"/>
  <c r="G32" i="1" s="1"/>
  <c r="F49" i="1" l="1"/>
  <c r="G49" i="1" s="1"/>
  <c r="F48" i="1"/>
  <c r="G48" i="1" s="1"/>
  <c r="F47" i="1"/>
  <c r="G47" i="1" s="1"/>
  <c r="F46" i="1"/>
  <c r="G46" i="1" s="1"/>
  <c r="F45" i="1"/>
  <c r="G45" i="1" s="1"/>
  <c r="F44" i="1" l="1"/>
  <c r="G44" i="1" s="1"/>
  <c r="F43" i="1"/>
  <c r="G43" i="1" s="1"/>
  <c r="F65" i="1"/>
  <c r="G65" i="1" s="1"/>
  <c r="F64" i="1"/>
  <c r="G64" i="1" s="1"/>
  <c r="F63" i="1"/>
  <c r="G63" i="1" s="1"/>
  <c r="F76" i="1" l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32" i="4" s="1"/>
  <c r="F50" i="1"/>
  <c r="G50" i="1" s="1"/>
  <c r="F62" i="1"/>
  <c r="G62" i="1" s="1"/>
  <c r="F61" i="1"/>
  <c r="F58" i="1"/>
  <c r="G58" i="1" s="1"/>
  <c r="F57" i="1"/>
  <c r="G57" i="1" s="1"/>
  <c r="F56" i="1"/>
  <c r="G56" i="1" s="1"/>
  <c r="F55" i="1"/>
  <c r="F52" i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28" i="4" s="1"/>
  <c r="G55" i="1" l="1"/>
  <c r="H30" i="4" s="1"/>
  <c r="G30" i="4"/>
  <c r="G61" i="1"/>
  <c r="H31" i="4" s="1"/>
  <c r="G31" i="4"/>
  <c r="G52" i="1"/>
  <c r="H29" i="4" s="1"/>
  <c r="G29" i="4"/>
  <c r="G69" i="1"/>
  <c r="F90" i="1"/>
  <c r="G36" i="1"/>
  <c r="F66" i="1"/>
  <c r="G90" i="1" l="1"/>
  <c r="H32" i="4"/>
  <c r="G66" i="1"/>
  <c r="H28" i="4"/>
  <c r="F30" i="1"/>
  <c r="G30" i="1" s="1"/>
  <c r="F31" i="1"/>
  <c r="G31" i="1" s="1"/>
  <c r="F29" i="1" l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19" i="1" l="1"/>
  <c r="G19" i="1" s="1"/>
  <c r="F20" i="1" l="1"/>
  <c r="G20" i="1" s="1"/>
  <c r="F18" i="1"/>
  <c r="F33" i="1" l="1"/>
  <c r="G27" i="4" s="1"/>
  <c r="G34" i="4" s="1"/>
  <c r="G18" i="1"/>
  <c r="G33" i="1" l="1"/>
  <c r="H27" i="4" s="1"/>
  <c r="H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 Juszczuk</author>
  </authors>
  <commentList>
    <comment ref="B83" authorId="0" shapeId="0" xr:uid="{8D14ABC5-8724-4945-8D50-CC4AC263790B}">
      <text>
        <r>
          <rPr>
            <b/>
            <sz val="9"/>
            <color indexed="81"/>
            <rFont val="Tahoma"/>
            <charset val="1"/>
          </rPr>
          <t>Tomasz Juszczuk:</t>
        </r>
        <r>
          <rPr>
            <sz val="9"/>
            <color indexed="81"/>
            <rFont val="Tahoma"/>
            <charset val="1"/>
          </rPr>
          <t xml:space="preserve">
od W1 do W14</t>
        </r>
      </text>
    </comment>
  </commentList>
</comments>
</file>

<file path=xl/sharedStrings.xml><?xml version="1.0" encoding="utf-8"?>
<sst xmlns="http://schemas.openxmlformats.org/spreadsheetml/2006/main" count="367" uniqueCount="252">
  <si>
    <t>L.p.</t>
  </si>
  <si>
    <t>Opis roboty</t>
  </si>
  <si>
    <t>Ilość</t>
  </si>
  <si>
    <t>Cena jedn.
NETTO</t>
  </si>
  <si>
    <t>Wartość
NETTO</t>
  </si>
  <si>
    <t>Wartość
BRUTTO</t>
  </si>
  <si>
    <t>szt.</t>
  </si>
  <si>
    <t>m</t>
  </si>
  <si>
    <t>Jedn.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</si>
  <si>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</si>
  <si>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</si>
  <si>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</si>
  <si>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</si>
  <si>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</si>
  <si>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45233200-1</t>
  </si>
  <si>
    <t>Roboty w zakresie różnych nawierzchni</t>
  </si>
  <si>
    <t>Kategoria obiektu:</t>
  </si>
  <si>
    <t>Nazwa 
i adres inwestora:</t>
  </si>
  <si>
    <t>Gmina Suchy Las
ul. Szkolna 13
62-002 Suchy Las</t>
  </si>
  <si>
    <t>Zestawienie kosztorysów:</t>
  </si>
  <si>
    <t>Koszt netto</t>
  </si>
  <si>
    <t>Koszt brutto</t>
  </si>
  <si>
    <t>Inwestycja:</t>
  </si>
  <si>
    <t>Zadanie 1:</t>
  </si>
  <si>
    <t>Zadanie 2:</t>
  </si>
  <si>
    <t>Data i podpis oferenta:</t>
  </si>
  <si>
    <t>KOSZTORYS OFERTOWY</t>
  </si>
  <si>
    <t>45231300-8</t>
  </si>
  <si>
    <t>Roboty budowlane w zakresie budowy wodociągów i rurociągów do odprowadzania ścieków</t>
  </si>
  <si>
    <t>ul. Działkowa (zlewnia 1), ul. Zacisze (zlewnia 2), ul. Cicha, Agrestowa, Malinowa (zlewnia 3);</t>
  </si>
  <si>
    <t>Zadanie 3:</t>
  </si>
  <si>
    <t>ul. Błękitna, Stawna, Wodna, Lazurowa (zlewnia 5), ul. Krótka, Stawna, Wodna, (zlewnia 6), 
ul. Wodna (zlewnia 7);</t>
  </si>
  <si>
    <t>XXVI - sieci; XXV - drogi (odtowrzenie po budowie sieci)</t>
  </si>
  <si>
    <t>1.1</t>
  </si>
  <si>
    <t>2.2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</si>
  <si>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</si>
  <si>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</si>
  <si>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</si>
  <si>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</si>
  <si>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</si>
  <si>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</si>
  <si>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</si>
  <si>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</si>
  <si>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</si>
  <si>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</si>
  <si>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</si>
  <si>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Budowa sieci kanalizacji sanitarnej PVC klasy S z litą ścianką SDR 34 SN8 Ø 200 mm</t>
  </si>
  <si>
    <t>Budowa studni rewizyjnych z kręgów betonowych Ø 1000 wraz z włazami</t>
  </si>
  <si>
    <t>Wykonanie przyłączy do granicy działki drogowej z rur PVC klasy S z litą ścianką SDR34 SN8 Ø 160 mm</t>
  </si>
  <si>
    <t>Wykonanie przyłączy na posesji prywatnej z rur PVC klasy S z litą ścianką SDR34 SN8 Ø 160 mm</t>
  </si>
  <si>
    <t>Budowa studni inspekcyjnych tworzywowych  Ø 425</t>
  </si>
  <si>
    <t>Wykonanie prób szczelności kanalizacji sanitarnej</t>
  </si>
  <si>
    <t>Wykonanie inspekcji TV kanalizacji sanitarnej</t>
  </si>
  <si>
    <t>Inwentaryzacja geodezyjna zatwierdzona przez PODGiK w Poznaniu</t>
  </si>
  <si>
    <t>Dokumentacja powykonawcza zgodna z procedurą AQUANET S.A. w Poznaniu</t>
  </si>
  <si>
    <t>Pozwolenie na użytkowanie obiektu budowlanego wydane przez PINB dla powiatu poznańskiego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</si>
  <si>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</si>
  <si>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</si>
  <si>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</si>
  <si>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</si>
  <si>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</si>
  <si>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</si>
  <si>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</si>
  <si>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</si>
  <si>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</si>
  <si>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</si>
  <si>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</si>
  <si>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</si>
  <si>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</si>
  <si>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</si>
  <si>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</si>
  <si>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</si>
  <si>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</si>
  <si>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</si>
  <si>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</si>
  <si>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</si>
  <si>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</si>
  <si>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</si>
  <si>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</si>
  <si>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</si>
  <si>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</si>
  <si>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</si>
  <si>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</si>
  <si>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</si>
  <si>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</si>
  <si>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</si>
  <si>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Budowa sieci kanalizacji sanitarnej metodą przewiertu sterowanego Ø 200 mm</t>
  </si>
  <si>
    <t>Nr zadania</t>
  </si>
  <si>
    <t>Nazwa zadania</t>
  </si>
  <si>
    <t>ul. Kręta, Krzywa, Stolarska, Malinowa, Wodna (zlewnia 4), ul. Kręta (zlewnia 8);</t>
  </si>
  <si>
    <t>Budowa studni rewizyjnych tworzywowych Ø 600 wraz z włazami</t>
  </si>
  <si>
    <t>kpl.</t>
  </si>
  <si>
    <t>Wykonanie prób szczelności, płukanie, dezynfekcja sieci wodociągowej, badania wody - zgodnie z procedurą AQUANET S.A.</t>
  </si>
  <si>
    <t xml:space="preserve">kpl. </t>
  </si>
  <si>
    <t>3.17</t>
  </si>
  <si>
    <t>3.18</t>
  </si>
  <si>
    <t>Wprowadzenie tymczasowej organizacji ruchu, koszty zajęcia pasa drogowego, organizacja zaplecza budowy, itp.</t>
  </si>
  <si>
    <t>3.19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</si>
  <si>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</si>
  <si>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Odtworzenie nawierzchni z dwóch rzędów płyt "P" 80x120x16 cm wypełnionych kruszywek "K" (40x80Px80Kx80Px40K)</t>
  </si>
  <si>
    <t>Odtworzenie nawierzchni z dwóch rzędów płyt "P" 80x120x16 wypełnionych kruszywem "K" (40x80Px80Kx80Px40K)</t>
  </si>
  <si>
    <t>Rozbiórka nawierzchni z dwóch rzędów płyt "P" 80x120x16 wypełnionych kruszywem "K" (40x80Px80Kx80Px40K)</t>
  </si>
  <si>
    <t>Odtworzenie nawierzchni z naturalnego kruszywa kamiennego łamanego  (kliniec) o uziarnieniu 4,0 - 31,5mm, gr. 20 cm</t>
  </si>
  <si>
    <t>3.20</t>
  </si>
  <si>
    <t>Rozbiórka oraz ponowne ułożenie  nawierzchni z  pełnych betonowych płyt drogowych 300x150x16 cm</t>
  </si>
  <si>
    <t>Sieć kanalizacji sanitarnej</t>
  </si>
  <si>
    <r>
      <t>Zadanie nr 1</t>
    </r>
    <r>
      <rPr>
        <sz val="10"/>
        <rFont val="Calibri"/>
        <family val="2"/>
        <charset val="238"/>
        <scheme val="minor"/>
      </rPr>
      <t xml:space="preserve"> - Gminna 2 (od studni S319 do S 9.8)</t>
    </r>
  </si>
  <si>
    <r>
      <t xml:space="preserve">Razem roboty związane z realizacją zadania nr 1 </t>
    </r>
    <r>
      <rPr>
        <sz val="10"/>
        <rFont val="Calibri"/>
        <family val="2"/>
        <charset val="238"/>
        <scheme val="minor"/>
      </rPr>
      <t>- Gminna 2 (od studni S319 do S 9.8)</t>
    </r>
  </si>
  <si>
    <r>
      <t>Zadanie nr 2</t>
    </r>
    <r>
      <rPr>
        <sz val="10"/>
        <rFont val="Calibri"/>
        <family val="2"/>
        <charset val="238"/>
        <scheme val="minor"/>
      </rPr>
      <t xml:space="preserve"> - ul. Działkowa (zlewnia 1), ul. Zacisze (zlewnia 2), ul. Cicha, Agrestowa, Malinowa (zlewnia 3)</t>
    </r>
  </si>
  <si>
    <r>
      <t xml:space="preserve">Razem roboty związane z realizacją zadania nr 2 </t>
    </r>
    <r>
      <rPr>
        <sz val="10"/>
        <rFont val="Calibri"/>
        <family val="2"/>
        <charset val="238"/>
        <scheme val="minor"/>
      </rPr>
      <t>- ul. Działkowa (zlewnia 1), ul. Zacisze (zlewnia 2), ul. Cicha, Agrestowa, Malinowa (zlewnia 3):</t>
    </r>
  </si>
  <si>
    <r>
      <t xml:space="preserve">Zadanie nr 3 </t>
    </r>
    <r>
      <rPr>
        <sz val="10"/>
        <rFont val="Calibri"/>
        <family val="2"/>
        <charset val="238"/>
        <scheme val="minor"/>
      </rPr>
      <t>- ul. Kręta, Krzywa, Stolarska, Malinowa, Wodna (zlewnia 4), ul. Kręta (zlewnia 8)</t>
    </r>
  </si>
  <si>
    <t>3.21</t>
  </si>
  <si>
    <t>3.22</t>
  </si>
  <si>
    <t>3.23</t>
  </si>
  <si>
    <t>3.24</t>
  </si>
  <si>
    <t>3.25</t>
  </si>
  <si>
    <t>3.26</t>
  </si>
  <si>
    <r>
      <t>Razem roboty związane z realizacją zadania nr 3</t>
    </r>
    <r>
      <rPr>
        <sz val="10"/>
        <rFont val="Calibri"/>
        <family val="2"/>
        <charset val="238"/>
        <scheme val="minor"/>
      </rPr>
      <t xml:space="preserve"> - ul. Kręta, Krzywa, Stolarska, Malinowa, Wodna (zlewnia 4), ul. Kręta (zlewnia 8):</t>
    </r>
  </si>
  <si>
    <r>
      <t xml:space="preserve">Zadanie nr 4 </t>
    </r>
    <r>
      <rPr>
        <sz val="10"/>
        <rFont val="Calibri"/>
        <family val="2"/>
        <charset val="238"/>
        <scheme val="minor"/>
      </rPr>
      <t>- ul. Błękitna, Stawna, Wodna, Lazurowa (zlewnia 5), ul. Krótka, Stawna, Wodna, (zlewnia 6), ul. Wodna (zlewnia 7)</t>
    </r>
  </si>
  <si>
    <r>
      <t xml:space="preserve">Razem roboty związane z realizacją zadania nr 4 </t>
    </r>
    <r>
      <rPr>
        <sz val="10"/>
        <rFont val="Calibri"/>
        <family val="2"/>
        <charset val="238"/>
        <scheme val="minor"/>
      </rPr>
      <t>- ul. Błękitna, Stawna, Wodna, Lazurowa (zlewnia 5), ul. Krótka, Stawna, Wodna, (zlewnia 6), ul. Wodna (zlewnia 7):</t>
    </r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</si>
  <si>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</si>
  <si>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</si>
  <si>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</si>
  <si>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</si>
  <si>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</si>
  <si>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</si>
  <si>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</si>
  <si>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</si>
  <si>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</si>
  <si>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</si>
  <si>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</si>
  <si>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</si>
  <si>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</si>
  <si>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</si>
  <si>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</si>
  <si>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</si>
  <si>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</si>
  <si>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</si>
  <si>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</si>
  <si>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</si>
  <si>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Kanalizacja sanitarna:
Gminna 2 (od studni S319 do S 9.8);</t>
  </si>
  <si>
    <t>Kanalizacja sanitarna:
ul. Działkowa (zlewnia 1), ul. Zacisze (zlewnia 2), 
ul. Cicha, Agrestowa, Malinowa (zlewnia 3);</t>
  </si>
  <si>
    <t>Kanalizacja sanitarna:
ul. Kręta, Krzywa, Stolarska, Malinowa, Wodna (zlewnia 4), 
ul. Kręta (zlewnia 8);</t>
  </si>
  <si>
    <t>Wodociąg:
ul. Malinowa na odcinku Z1 ÷ Z3 - Biuro projektów "KANRYS";</t>
  </si>
  <si>
    <t>Budowa sieci wodociągowej Ø 125 mm w ulicy Malinowej</t>
  </si>
  <si>
    <t>Sieć wodociągowa w ulicy Malinowej na odcinku Z1 ÷ Z3 - wg. dokumentacji "Biuro projektów "KANRYS" (styczeń 2020)"</t>
  </si>
  <si>
    <t>Wymiana sieci wodociągowej Ø 125 mm w ulicy Krętej i Wodnej</t>
  </si>
  <si>
    <t>Sieć wodociągowa w ulicy Krętej i Wodnej na odcinku M1 ÷ M79 - wg. dokumentacji "Biuro projektów "KANRYS" (maj 2019)"</t>
  </si>
  <si>
    <t>Budowa sieci wodociągowej Ø 80 mm w ulicy Krętej i Wodnej</t>
  </si>
  <si>
    <t>Montaż hydrantów DN 80 z armaturą w ulicy Krętej i Wodnej</t>
  </si>
  <si>
    <t>Przyłącza wodociągowe Ø 32 mm w ulicy Krętej i Wodnej</t>
  </si>
  <si>
    <t>3.27</t>
  </si>
  <si>
    <t>Budowa sieci wodociągowej Ø 125 mm w ulicy Krzywej i Stolarskiej</t>
  </si>
  <si>
    <t>Sieć wodociągowa w ulicy Krzywej i Stolarskiej na odcinku W1 ÷ W17 - wg. dokumentacji "mgr inż. Jerzy Zając (maj 2019)"</t>
  </si>
  <si>
    <t>Budowa sieci wodociągowej Ø 80 mm w ulicy Krzywej i Stolarskiej</t>
  </si>
  <si>
    <t>Montaż hydrantów DN 80 z armaturą w ulicy Krzywej i Stolarskiej</t>
  </si>
  <si>
    <t>Przyłącza wodociągowe Ø 32 mm w ulicy Krzywej i Stolarskiej</t>
  </si>
  <si>
    <t>Wodociąg:
ul. Krzywa i Stolarska na odcinku W1 ÷ W17 - "mgr inż. Jerzy Zając";</t>
  </si>
  <si>
    <r>
      <t xml:space="preserve">Sieć wodociągowa w ulicy Krótkiej i Wodnej na odcinku W1 </t>
    </r>
    <r>
      <rPr>
        <sz val="10"/>
        <rFont val="Calibri"/>
        <family val="2"/>
        <charset val="238"/>
      </rPr>
      <t>÷ W14</t>
    </r>
    <r>
      <rPr>
        <sz val="10"/>
        <rFont val="Calibri"/>
        <family val="2"/>
        <charset val="238"/>
        <scheme val="minor"/>
      </rPr>
      <t xml:space="preserve">  - wg. dokumentacji "Biuro projektów "KANRYS" (maj 2019)"</t>
    </r>
  </si>
  <si>
    <t>Bodowa sieci wodociągowej Ø 80 mm w ulicy Krętej i Wodnej</t>
  </si>
  <si>
    <t>Przyłącza wodociągowe Ø 80 mm w ulicy Krętej i Wodnej</t>
  </si>
  <si>
    <t>Wodociąg:
ul. Kręta i Wodna na odcinku M1 ÷ M79 - Biuro projektów "KANRYS";</t>
  </si>
  <si>
    <t>Wodociąg:
ul. Kręta i Wodna na odcinku W1 ÷ W14 - Biuro projektów "KANRYS";</t>
  </si>
  <si>
    <t>Razem zadanie nr 1, 2, 3, 4:</t>
  </si>
  <si>
    <t>Gminna 2 (od studni S319 do S 9.8);</t>
  </si>
  <si>
    <t>Zadanie 4:</t>
  </si>
  <si>
    <t>Kanalizacja sanitarna:
ul. Błękitna, Stawna, Wodna, Lazurowa (zlewnia 5), 
ul. Krótka, Stawna, Wodna, (zlewnia 6), ul. Wodna (zlewnia 7);</t>
  </si>
  <si>
    <t>Budowa sieci kanalizacji sanitarnej, wodociągowej oraz odtworzenie dróg dla miejscowości Golęczewo, 
gm. Suchy Las – Etap IV; Gminna 2</t>
  </si>
  <si>
    <r>
      <rPr>
        <b/>
        <sz val="10"/>
        <rFont val="Calibri"/>
        <family val="2"/>
        <charset val="238"/>
        <scheme val="minor"/>
      </rPr>
      <t>Kosztorys ofertowy</t>
    </r>
    <r>
      <rPr>
        <sz val="10"/>
        <rFont val="Calibri"/>
        <family val="2"/>
        <charset val="238"/>
        <scheme val="minor"/>
      </rPr>
      <t xml:space="preserve">
</t>
    </r>
    <r>
      <rPr>
        <b/>
        <i/>
        <sz val="10"/>
        <rFont val="Calibri"/>
        <family val="2"/>
        <charset val="238"/>
        <scheme val="minor"/>
      </rPr>
      <t>Budowa sieci kanalizacji sanitarnej, wodociągowej oraz odtworzenie dróg dla miejscowości Golęczewo, gm. Suchy Las – Etap IV; Gminna 2</t>
    </r>
  </si>
  <si>
    <t>PREAMBUŁA</t>
  </si>
  <si>
    <t xml:space="preserve">Nazwa zadania: </t>
  </si>
  <si>
    <t>Realizacja zadań inwestycyjnych: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</si>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</sst>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14" fillId="0" borderId="0"/>
  </cellStyleXfs>
  <cellXfs count="110">
    <xf numFmtId="0" fontId="0" fillId="0" borderId="0" xfId="0"/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4" fontId="5" fillId="2" borderId="11" xfId="2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4" fontId="4" fillId="0" borderId="11" xfId="2" applyFont="1" applyBorder="1" applyAlignment="1">
      <alignment vertical="center" wrapText="1"/>
    </xf>
    <xf numFmtId="44" fontId="4" fillId="0" borderId="11" xfId="2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4" fontId="4" fillId="0" borderId="1" xfId="2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49" fontId="4" fillId="2" borderId="14" xfId="0" applyNumberFormat="1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4" fontId="4" fillId="0" borderId="14" xfId="2" applyFont="1" applyBorder="1" applyAlignment="1">
      <alignment vertical="center" wrapText="1"/>
    </xf>
    <xf numFmtId="44" fontId="4" fillId="0" borderId="14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2" borderId="15" xfId="0" applyNumberFormat="1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4" fillId="0" borderId="16" xfId="0" applyNumberFormat="1" applyFont="1" applyBorder="1" applyAlignment="1">
      <alignment vertical="center" wrapText="1"/>
    </xf>
    <xf numFmtId="44" fontId="4" fillId="0" borderId="16" xfId="2" applyFont="1" applyBorder="1" applyAlignment="1">
      <alignment vertical="center" wrapText="1"/>
    </xf>
    <xf numFmtId="44" fontId="4" fillId="0" borderId="16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8" xfId="0" applyNumberFormat="1" applyFont="1" applyBorder="1" applyAlignment="1">
      <alignment vertical="center"/>
    </xf>
    <xf numFmtId="44" fontId="5" fillId="0" borderId="19" xfId="0" applyNumberFormat="1" applyFont="1" applyBorder="1" applyAlignment="1">
      <alignment vertical="center"/>
    </xf>
    <xf numFmtId="44" fontId="4" fillId="0" borderId="1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17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left" vertical="center" wrapText="1"/>
    </xf>
    <xf numFmtId="49" fontId="5" fillId="3" borderId="5" xfId="1" applyNumberFormat="1" applyFont="1" applyFill="1" applyBorder="1" applyAlignment="1">
      <alignment horizontal="left" vertical="center" wrapText="1"/>
    </xf>
    <xf numFmtId="49" fontId="5" fillId="3" borderId="6" xfId="1" applyNumberFormat="1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49" fontId="4" fillId="0" borderId="5" xfId="1" applyNumberFormat="1" applyFont="1" applyFill="1" applyBorder="1" applyAlignment="1">
      <alignment horizontal="left" vertical="center" wrapText="1"/>
    </xf>
    <xf numFmtId="49" fontId="4" fillId="0" borderId="6" xfId="1" applyNumberFormat="1" applyFont="1" applyFill="1" applyBorder="1" applyAlignment="1">
      <alignment horizontal="left" vertical="center" wrapText="1"/>
    </xf>
    <xf numFmtId="0" fontId="15" fillId="4" borderId="0" xfId="3" applyFont="1" applyFill="1" applyAlignment="1">
      <alignment horizontal="left" vertical="center" wrapText="1"/>
    </xf>
    <xf numFmtId="0" fontId="16" fillId="4" borderId="0" xfId="3" applyFont="1" applyFill="1" applyAlignment="1">
      <alignment horizontal="center" vertical="center" wrapText="1"/>
    </xf>
    <xf numFmtId="0" fontId="14" fillId="4" borderId="0" xfId="3" applyFill="1" applyAlignment="1">
      <alignment horizontal="left" vertical="center" wrapText="1"/>
    </xf>
    <xf numFmtId="0" fontId="14" fillId="4" borderId="0" xfId="3" applyFill="1" applyAlignment="1">
      <alignment wrapText="1"/>
    </xf>
    <xf numFmtId="0" fontId="14" fillId="0" borderId="0" xfId="3" applyAlignment="1">
      <alignment wrapText="1"/>
    </xf>
    <xf numFmtId="0" fontId="17" fillId="4" borderId="0" xfId="3" applyFont="1" applyFill="1" applyAlignment="1">
      <alignment horizontal="center" vertical="center" wrapText="1"/>
    </xf>
    <xf numFmtId="0" fontId="18" fillId="4" borderId="0" xfId="3" applyFont="1" applyFill="1" applyAlignment="1">
      <alignment horizontal="left" vertical="center" wrapText="1"/>
    </xf>
    <xf numFmtId="0" fontId="19" fillId="4" borderId="0" xfId="3" applyFont="1" applyFill="1" applyAlignment="1">
      <alignment vertical="center"/>
    </xf>
    <xf numFmtId="0" fontId="20" fillId="4" borderId="0" xfId="3" applyFont="1" applyFill="1" applyAlignment="1">
      <alignment wrapText="1"/>
    </xf>
    <xf numFmtId="0" fontId="20" fillId="4" borderId="0" xfId="3" applyFont="1" applyFill="1" applyAlignment="1">
      <alignment horizontal="left" vertical="center" wrapText="1"/>
    </xf>
    <xf numFmtId="0" fontId="18" fillId="4" borderId="0" xfId="3" applyFont="1" applyFill="1" applyAlignment="1">
      <alignment horizontal="left" vertical="center" wrapText="1"/>
    </xf>
    <xf numFmtId="0" fontId="21" fillId="4" borderId="0" xfId="3" applyFont="1" applyFill="1" applyAlignment="1">
      <alignment horizontal="left" vertical="top" wrapText="1"/>
    </xf>
    <xf numFmtId="0" fontId="3" fillId="4" borderId="0" xfId="3" applyFont="1" applyFill="1" applyAlignment="1">
      <alignment horizontal="left" vertical="top" wrapText="1"/>
    </xf>
    <xf numFmtId="0" fontId="21" fillId="4" borderId="0" xfId="3" applyFont="1" applyFill="1" applyAlignment="1">
      <alignment horizontal="left" vertical="center" wrapText="1"/>
    </xf>
    <xf numFmtId="0" fontId="8" fillId="4" borderId="0" xfId="3" applyFont="1" applyFill="1" applyAlignment="1">
      <alignment horizontal="left" vertical="center" wrapText="1"/>
    </xf>
    <xf numFmtId="0" fontId="8" fillId="4" borderId="0" xfId="3" applyFont="1" applyFill="1" applyAlignment="1">
      <alignment wrapText="1"/>
    </xf>
    <xf numFmtId="0" fontId="3" fillId="4" borderId="0" xfId="3" applyFont="1" applyFill="1" applyAlignment="1">
      <alignment horizontal="left" vertical="top" wrapText="1"/>
    </xf>
    <xf numFmtId="0" fontId="21" fillId="4" borderId="0" xfId="3" applyFont="1" applyFill="1" applyAlignment="1">
      <alignment horizontal="justify" vertical="top" wrapText="1"/>
    </xf>
    <xf numFmtId="0" fontId="21" fillId="4" borderId="0" xfId="3" applyFont="1" applyFill="1" applyAlignment="1">
      <alignment horizontal="center" vertical="top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top" wrapText="1"/>
    </xf>
    <xf numFmtId="0" fontId="22" fillId="4" borderId="0" xfId="3" applyFont="1" applyFill="1" applyAlignment="1">
      <alignment horizontal="left" vertical="top" wrapText="1"/>
    </xf>
    <xf numFmtId="0" fontId="8" fillId="4" borderId="0" xfId="3" applyFont="1" applyFill="1" applyAlignment="1">
      <alignment horizontal="left"/>
    </xf>
  </cellXfs>
  <cellStyles count="4">
    <cellStyle name="Normalny" xfId="0" builtinId="0"/>
    <cellStyle name="Normalny 2" xfId="3" xr:uid="{7BA74EEE-7AE2-42F6-82D6-59ADA8DDD9AC}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21</xdr:row>
      <xdr:rowOff>28575</xdr:rowOff>
    </xdr:from>
    <xdr:to>
      <xdr:col>6</xdr:col>
      <xdr:colOff>923925</xdr:colOff>
      <xdr:row>23</xdr:row>
      <xdr:rowOff>23495</xdr:rowOff>
    </xdr:to>
    <xdr:pic>
      <xdr:nvPicPr>
        <xdr:cNvPr id="2" name="Obraz 1" descr="Znaleziony obraz">
          <a:extLst>
            <a:ext uri="{FF2B5EF4-FFF2-40B4-BE49-F238E27FC236}">
              <a16:creationId xmlns:a16="http://schemas.microsoft.com/office/drawing/2014/main" id="{8F382E05-A507-4B72-8C7A-CE33674E08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876675"/>
          <a:ext cx="638175" cy="699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3EC8-BE41-4AAC-B6CB-1180B7418F2F}">
  <sheetPr>
    <tabColor rgb="FFFF0000"/>
    <pageSetUpPr fitToPage="1"/>
  </sheetPr>
  <dimension ref="A1:AP272"/>
  <sheetViews>
    <sheetView tabSelected="1" topLeftCell="A76" zoomScale="70" zoomScaleNormal="70" zoomScaleSheetLayoutView="85" zoomScalePageLayoutView="80" workbookViewId="0">
      <selection activeCell="D101" sqref="D101"/>
    </sheetView>
  </sheetViews>
  <sheetFormatPr defaultColWidth="10" defaultRowHeight="44.1" customHeight="1"/>
  <cols>
    <col min="1" max="8" width="16.33203125" style="91" customWidth="1"/>
    <col min="9" max="256" width="10" style="91"/>
    <col min="257" max="264" width="16.33203125" style="91" customWidth="1"/>
    <col min="265" max="512" width="10" style="91"/>
    <col min="513" max="520" width="16.33203125" style="91" customWidth="1"/>
    <col min="521" max="768" width="10" style="91"/>
    <col min="769" max="776" width="16.33203125" style="91" customWidth="1"/>
    <col min="777" max="1024" width="10" style="91"/>
    <col min="1025" max="1032" width="16.33203125" style="91" customWidth="1"/>
    <col min="1033" max="1280" width="10" style="91"/>
    <col min="1281" max="1288" width="16.33203125" style="91" customWidth="1"/>
    <col min="1289" max="1536" width="10" style="91"/>
    <col min="1537" max="1544" width="16.33203125" style="91" customWidth="1"/>
    <col min="1545" max="1792" width="10" style="91"/>
    <col min="1793" max="1800" width="16.33203125" style="91" customWidth="1"/>
    <col min="1801" max="2048" width="10" style="91"/>
    <col min="2049" max="2056" width="16.33203125" style="91" customWidth="1"/>
    <col min="2057" max="2304" width="10" style="91"/>
    <col min="2305" max="2312" width="16.33203125" style="91" customWidth="1"/>
    <col min="2313" max="2560" width="10" style="91"/>
    <col min="2561" max="2568" width="16.33203125" style="91" customWidth="1"/>
    <col min="2569" max="2816" width="10" style="91"/>
    <col min="2817" max="2824" width="16.33203125" style="91" customWidth="1"/>
    <col min="2825" max="3072" width="10" style="91"/>
    <col min="3073" max="3080" width="16.33203125" style="91" customWidth="1"/>
    <col min="3081" max="3328" width="10" style="91"/>
    <col min="3329" max="3336" width="16.33203125" style="91" customWidth="1"/>
    <col min="3337" max="3584" width="10" style="91"/>
    <col min="3585" max="3592" width="16.33203125" style="91" customWidth="1"/>
    <col min="3593" max="3840" width="10" style="91"/>
    <col min="3841" max="3848" width="16.33203125" style="91" customWidth="1"/>
    <col min="3849" max="4096" width="10" style="91"/>
    <col min="4097" max="4104" width="16.33203125" style="91" customWidth="1"/>
    <col min="4105" max="4352" width="10" style="91"/>
    <col min="4353" max="4360" width="16.33203125" style="91" customWidth="1"/>
    <col min="4361" max="4608" width="10" style="91"/>
    <col min="4609" max="4616" width="16.33203125" style="91" customWidth="1"/>
    <col min="4617" max="4864" width="10" style="91"/>
    <col min="4865" max="4872" width="16.33203125" style="91" customWidth="1"/>
    <col min="4873" max="5120" width="10" style="91"/>
    <col min="5121" max="5128" width="16.33203125" style="91" customWidth="1"/>
    <col min="5129" max="5376" width="10" style="91"/>
    <col min="5377" max="5384" width="16.33203125" style="91" customWidth="1"/>
    <col min="5385" max="5632" width="10" style="91"/>
    <col min="5633" max="5640" width="16.33203125" style="91" customWidth="1"/>
    <col min="5641" max="5888" width="10" style="91"/>
    <col min="5889" max="5896" width="16.33203125" style="91" customWidth="1"/>
    <col min="5897" max="6144" width="10" style="91"/>
    <col min="6145" max="6152" width="16.33203125" style="91" customWidth="1"/>
    <col min="6153" max="6400" width="10" style="91"/>
    <col min="6401" max="6408" width="16.33203125" style="91" customWidth="1"/>
    <col min="6409" max="6656" width="10" style="91"/>
    <col min="6657" max="6664" width="16.33203125" style="91" customWidth="1"/>
    <col min="6665" max="6912" width="10" style="91"/>
    <col min="6913" max="6920" width="16.33203125" style="91" customWidth="1"/>
    <col min="6921" max="7168" width="10" style="91"/>
    <col min="7169" max="7176" width="16.33203125" style="91" customWidth="1"/>
    <col min="7177" max="7424" width="10" style="91"/>
    <col min="7425" max="7432" width="16.33203125" style="91" customWidth="1"/>
    <col min="7433" max="7680" width="10" style="91"/>
    <col min="7681" max="7688" width="16.33203125" style="91" customWidth="1"/>
    <col min="7689" max="7936" width="10" style="91"/>
    <col min="7937" max="7944" width="16.33203125" style="91" customWidth="1"/>
    <col min="7945" max="8192" width="10" style="91"/>
    <col min="8193" max="8200" width="16.33203125" style="91" customWidth="1"/>
    <col min="8201" max="8448" width="10" style="91"/>
    <col min="8449" max="8456" width="16.33203125" style="91" customWidth="1"/>
    <col min="8457" max="8704" width="10" style="91"/>
    <col min="8705" max="8712" width="16.33203125" style="91" customWidth="1"/>
    <col min="8713" max="8960" width="10" style="91"/>
    <col min="8961" max="8968" width="16.33203125" style="91" customWidth="1"/>
    <col min="8969" max="9216" width="10" style="91"/>
    <col min="9217" max="9224" width="16.33203125" style="91" customWidth="1"/>
    <col min="9225" max="9472" width="10" style="91"/>
    <col min="9473" max="9480" width="16.33203125" style="91" customWidth="1"/>
    <col min="9481" max="9728" width="10" style="91"/>
    <col min="9729" max="9736" width="16.33203125" style="91" customWidth="1"/>
    <col min="9737" max="9984" width="10" style="91"/>
    <col min="9985" max="9992" width="16.33203125" style="91" customWidth="1"/>
    <col min="9993" max="10240" width="10" style="91"/>
    <col min="10241" max="10248" width="16.33203125" style="91" customWidth="1"/>
    <col min="10249" max="10496" width="10" style="91"/>
    <col min="10497" max="10504" width="16.33203125" style="91" customWidth="1"/>
    <col min="10505" max="10752" width="10" style="91"/>
    <col min="10753" max="10760" width="16.33203125" style="91" customWidth="1"/>
    <col min="10761" max="11008" width="10" style="91"/>
    <col min="11009" max="11016" width="16.33203125" style="91" customWidth="1"/>
    <col min="11017" max="11264" width="10" style="91"/>
    <col min="11265" max="11272" width="16.33203125" style="91" customWidth="1"/>
    <col min="11273" max="11520" width="10" style="91"/>
    <col min="11521" max="11528" width="16.33203125" style="91" customWidth="1"/>
    <col min="11529" max="11776" width="10" style="91"/>
    <col min="11777" max="11784" width="16.33203125" style="91" customWidth="1"/>
    <col min="11785" max="12032" width="10" style="91"/>
    <col min="12033" max="12040" width="16.33203125" style="91" customWidth="1"/>
    <col min="12041" max="12288" width="10" style="91"/>
    <col min="12289" max="12296" width="16.33203125" style="91" customWidth="1"/>
    <col min="12297" max="12544" width="10" style="91"/>
    <col min="12545" max="12552" width="16.33203125" style="91" customWidth="1"/>
    <col min="12553" max="12800" width="10" style="91"/>
    <col min="12801" max="12808" width="16.33203125" style="91" customWidth="1"/>
    <col min="12809" max="13056" width="10" style="91"/>
    <col min="13057" max="13064" width="16.33203125" style="91" customWidth="1"/>
    <col min="13065" max="13312" width="10" style="91"/>
    <col min="13313" max="13320" width="16.33203125" style="91" customWidth="1"/>
    <col min="13321" max="13568" width="10" style="91"/>
    <col min="13569" max="13576" width="16.33203125" style="91" customWidth="1"/>
    <col min="13577" max="13824" width="10" style="91"/>
    <col min="13825" max="13832" width="16.33203125" style="91" customWidth="1"/>
    <col min="13833" max="14080" width="10" style="91"/>
    <col min="14081" max="14088" width="16.33203125" style="91" customWidth="1"/>
    <col min="14089" max="14336" width="10" style="91"/>
    <col min="14337" max="14344" width="16.33203125" style="91" customWidth="1"/>
    <col min="14345" max="14592" width="10" style="91"/>
    <col min="14593" max="14600" width="16.33203125" style="91" customWidth="1"/>
    <col min="14601" max="14848" width="10" style="91"/>
    <col min="14849" max="14856" width="16.33203125" style="91" customWidth="1"/>
    <col min="14857" max="15104" width="10" style="91"/>
    <col min="15105" max="15112" width="16.33203125" style="91" customWidth="1"/>
    <col min="15113" max="15360" width="10" style="91"/>
    <col min="15361" max="15368" width="16.33203125" style="91" customWidth="1"/>
    <col min="15369" max="15616" width="10" style="91"/>
    <col min="15617" max="15624" width="16.33203125" style="91" customWidth="1"/>
    <col min="15625" max="15872" width="10" style="91"/>
    <col min="15873" max="15880" width="16.33203125" style="91" customWidth="1"/>
    <col min="15881" max="16128" width="10" style="91"/>
    <col min="16129" max="16136" width="16.33203125" style="91" customWidth="1"/>
    <col min="16137" max="16384" width="10" style="91"/>
  </cols>
  <sheetData>
    <row r="1" spans="1:42" ht="44.1" customHeight="1">
      <c r="A1" s="87" t="s">
        <v>169</v>
      </c>
      <c r="B1" s="88"/>
      <c r="C1" s="88"/>
      <c r="D1" s="88"/>
      <c r="E1" s="88"/>
      <c r="F1" s="89"/>
      <c r="G1" s="89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2" spans="1:42" ht="44.1" customHeight="1">
      <c r="A2" s="92" t="s">
        <v>170</v>
      </c>
      <c r="B2" s="92"/>
      <c r="C2" s="92"/>
      <c r="D2" s="92"/>
      <c r="E2" s="92"/>
      <c r="F2" s="92"/>
      <c r="G2" s="92"/>
      <c r="H2" s="92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</row>
    <row r="3" spans="1:42" ht="27" customHeight="1">
      <c r="A3" s="93" t="s">
        <v>171</v>
      </c>
      <c r="B3" s="93"/>
      <c r="C3" s="93"/>
      <c r="D3" s="93"/>
      <c r="E3" s="93"/>
      <c r="F3" s="93"/>
      <c r="G3" s="93"/>
      <c r="H3" s="93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</row>
    <row r="4" spans="1:42" ht="13.8">
      <c r="A4" s="94"/>
      <c r="B4" s="95"/>
      <c r="C4" s="96"/>
      <c r="D4" s="96"/>
      <c r="E4" s="96"/>
      <c r="F4" s="89"/>
      <c r="G4" s="89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</row>
    <row r="5" spans="1:42" ht="13.8">
      <c r="A5" s="94"/>
      <c r="B5" s="95"/>
      <c r="C5" s="96"/>
      <c r="D5" s="96"/>
      <c r="E5" s="96"/>
      <c r="F5" s="89"/>
      <c r="G5" s="89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</row>
    <row r="6" spans="1:42" ht="15.6">
      <c r="A6" s="97"/>
      <c r="B6" s="89"/>
      <c r="C6" s="89"/>
      <c r="D6" s="89"/>
      <c r="E6" s="89"/>
      <c r="F6" s="89"/>
      <c r="G6" s="89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</row>
    <row r="7" spans="1:42" ht="15.6">
      <c r="A7" s="93" t="s">
        <v>172</v>
      </c>
      <c r="B7" s="93"/>
      <c r="C7" s="93"/>
      <c r="D7" s="93"/>
      <c r="E7" s="93"/>
      <c r="F7" s="93"/>
      <c r="G7" s="93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</row>
    <row r="8" spans="1:42" ht="44.1" customHeight="1">
      <c r="A8" s="98" t="s">
        <v>173</v>
      </c>
      <c r="B8" s="98"/>
      <c r="C8" s="98"/>
      <c r="D8" s="98"/>
      <c r="E8" s="98"/>
      <c r="F8" s="98"/>
      <c r="G8" s="98"/>
      <c r="H8" s="98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</row>
    <row r="9" spans="1:42" ht="29.25" customHeight="1">
      <c r="A9" s="98" t="s">
        <v>174</v>
      </c>
      <c r="B9" s="98"/>
      <c r="C9" s="98"/>
      <c r="D9" s="98"/>
      <c r="E9" s="98"/>
      <c r="F9" s="98"/>
      <c r="G9" s="98"/>
      <c r="H9" s="98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</row>
    <row r="10" spans="1:42" ht="57" customHeight="1">
      <c r="A10" s="98" t="s">
        <v>175</v>
      </c>
      <c r="B10" s="98"/>
      <c r="C10" s="98"/>
      <c r="D10" s="98"/>
      <c r="E10" s="98"/>
      <c r="F10" s="98"/>
      <c r="G10" s="98"/>
      <c r="H10" s="98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</row>
    <row r="11" spans="1:42" ht="42" customHeight="1">
      <c r="A11" s="98" t="s">
        <v>176</v>
      </c>
      <c r="B11" s="98"/>
      <c r="C11" s="98"/>
      <c r="D11" s="98"/>
      <c r="E11" s="98"/>
      <c r="F11" s="98"/>
      <c r="G11" s="98"/>
      <c r="H11" s="98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</row>
    <row r="12" spans="1:42" ht="30" customHeight="1">
      <c r="A12" s="99" t="s">
        <v>177</v>
      </c>
      <c r="B12" s="99"/>
      <c r="C12" s="99"/>
      <c r="D12" s="99"/>
      <c r="E12" s="99"/>
      <c r="F12" s="99"/>
      <c r="G12" s="99"/>
      <c r="H12" s="99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</row>
    <row r="13" spans="1:42" ht="29.25" customHeight="1">
      <c r="A13" s="99" t="s">
        <v>178</v>
      </c>
      <c r="B13" s="99"/>
      <c r="C13" s="99"/>
      <c r="D13" s="99"/>
      <c r="E13" s="99"/>
      <c r="F13" s="99"/>
      <c r="G13" s="99"/>
      <c r="H13" s="99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</row>
    <row r="14" spans="1:42" ht="27" customHeight="1">
      <c r="A14" s="99" t="s">
        <v>179</v>
      </c>
      <c r="B14" s="99"/>
      <c r="C14" s="99"/>
      <c r="D14" s="99"/>
      <c r="E14" s="99"/>
      <c r="F14" s="99"/>
      <c r="G14" s="99"/>
      <c r="H14" s="99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</row>
    <row r="15" spans="1:42" ht="42" customHeight="1">
      <c r="A15" s="99" t="s">
        <v>180</v>
      </c>
      <c r="B15" s="99"/>
      <c r="C15" s="99"/>
      <c r="D15" s="99"/>
      <c r="E15" s="99"/>
      <c r="F15" s="99"/>
      <c r="G15" s="99"/>
      <c r="H15" s="99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</row>
    <row r="16" spans="1:42" ht="28.5" customHeight="1">
      <c r="A16" s="99" t="s">
        <v>181</v>
      </c>
      <c r="B16" s="99"/>
      <c r="C16" s="99"/>
      <c r="D16" s="99"/>
      <c r="E16" s="99"/>
      <c r="F16" s="99"/>
      <c r="G16" s="99"/>
      <c r="H16" s="99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</row>
    <row r="17" spans="1:42" ht="13.8">
      <c r="A17" s="99" t="s">
        <v>182</v>
      </c>
      <c r="B17" s="99"/>
      <c r="C17" s="99"/>
      <c r="D17" s="99"/>
      <c r="E17" s="99"/>
      <c r="F17" s="99"/>
      <c r="G17" s="99"/>
      <c r="H17" s="99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</row>
    <row r="18" spans="1:42" ht="14.4">
      <c r="A18" s="100"/>
      <c r="B18" s="101"/>
      <c r="C18" s="101"/>
      <c r="D18" s="101"/>
      <c r="E18" s="101"/>
      <c r="F18" s="101"/>
      <c r="G18" s="101"/>
      <c r="H18" s="102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</row>
    <row r="19" spans="1:42" ht="15.6">
      <c r="A19" s="97" t="s">
        <v>183</v>
      </c>
      <c r="B19" s="97"/>
      <c r="C19" s="97"/>
      <c r="D19" s="97"/>
      <c r="E19" s="97"/>
      <c r="F19" s="97"/>
      <c r="G19" s="97"/>
      <c r="H19" s="102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</row>
    <row r="20" spans="1:42" ht="86.4" customHeight="1">
      <c r="A20" s="98" t="s">
        <v>184</v>
      </c>
      <c r="B20" s="98"/>
      <c r="C20" s="98"/>
      <c r="D20" s="98"/>
      <c r="E20" s="98"/>
      <c r="F20" s="98"/>
      <c r="G20" s="98"/>
      <c r="H20" s="98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</row>
    <row r="21" spans="1:42" ht="28.5" customHeight="1">
      <c r="A21" s="98" t="s">
        <v>185</v>
      </c>
      <c r="B21" s="98"/>
      <c r="C21" s="98"/>
      <c r="D21" s="98"/>
      <c r="E21" s="98"/>
      <c r="F21" s="98"/>
      <c r="G21" s="98"/>
      <c r="H21" s="98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</row>
    <row r="22" spans="1:42" ht="13.5" customHeight="1">
      <c r="A22" s="100"/>
      <c r="B22" s="103"/>
      <c r="C22" s="103"/>
      <c r="D22" s="103"/>
      <c r="E22" s="103"/>
      <c r="F22" s="103"/>
      <c r="G22" s="103"/>
      <c r="H22" s="103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</row>
    <row r="23" spans="1:42" ht="15.6">
      <c r="A23" s="93" t="s">
        <v>186</v>
      </c>
      <c r="B23" s="93"/>
      <c r="C23" s="93"/>
      <c r="D23" s="93"/>
      <c r="E23" s="93"/>
      <c r="F23" s="93"/>
      <c r="G23" s="93"/>
      <c r="H23" s="93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</row>
    <row r="24" spans="1:42" ht="27.75" customHeight="1">
      <c r="A24" s="98" t="s">
        <v>187</v>
      </c>
      <c r="B24" s="98"/>
      <c r="C24" s="98"/>
      <c r="D24" s="98"/>
      <c r="E24" s="98"/>
      <c r="F24" s="98"/>
      <c r="G24" s="98"/>
      <c r="H24" s="98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</row>
    <row r="25" spans="1:42" ht="52.5" customHeight="1">
      <c r="A25" s="98" t="s">
        <v>188</v>
      </c>
      <c r="B25" s="98"/>
      <c r="C25" s="98"/>
      <c r="D25" s="98"/>
      <c r="E25" s="98"/>
      <c r="F25" s="98"/>
      <c r="G25" s="98"/>
      <c r="H25" s="98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</row>
    <row r="26" spans="1:42" ht="14.25" customHeight="1">
      <c r="A26" s="98" t="s">
        <v>189</v>
      </c>
      <c r="B26" s="98"/>
      <c r="C26" s="98"/>
      <c r="D26" s="98"/>
      <c r="E26" s="98"/>
      <c r="F26" s="98"/>
      <c r="G26" s="98"/>
      <c r="H26" s="98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</row>
    <row r="27" spans="1:42" ht="27.75" customHeight="1">
      <c r="A27" s="99" t="s">
        <v>190</v>
      </c>
      <c r="B27" s="99"/>
      <c r="C27" s="99"/>
      <c r="D27" s="99"/>
      <c r="E27" s="99"/>
      <c r="F27" s="99"/>
      <c r="G27" s="99"/>
      <c r="H27" s="9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</row>
    <row r="28" spans="1:42" ht="15" customHeight="1">
      <c r="A28" s="99" t="s">
        <v>191</v>
      </c>
      <c r="B28" s="99"/>
      <c r="C28" s="99"/>
      <c r="D28" s="99"/>
      <c r="E28" s="99"/>
      <c r="F28" s="99"/>
      <c r="G28" s="99"/>
      <c r="H28" s="99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</row>
    <row r="29" spans="1:42" ht="27.75" customHeight="1">
      <c r="A29" s="99" t="s">
        <v>192</v>
      </c>
      <c r="B29" s="99"/>
      <c r="C29" s="99"/>
      <c r="D29" s="99"/>
      <c r="E29" s="99"/>
      <c r="F29" s="99"/>
      <c r="G29" s="99"/>
      <c r="H29" s="99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</row>
    <row r="30" spans="1:42" ht="17.25" customHeight="1">
      <c r="A30" s="103"/>
      <c r="B30" s="103"/>
      <c r="C30" s="103"/>
      <c r="D30" s="103"/>
      <c r="E30" s="103"/>
      <c r="F30" s="103"/>
      <c r="G30" s="103"/>
      <c r="H30" s="103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</row>
    <row r="31" spans="1:42" ht="15.6">
      <c r="A31" s="97" t="s">
        <v>193</v>
      </c>
      <c r="B31" s="104"/>
      <c r="C31" s="104"/>
      <c r="D31" s="104"/>
      <c r="E31" s="104"/>
      <c r="F31" s="104"/>
      <c r="G31" s="104"/>
      <c r="H31" s="104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</row>
    <row r="32" spans="1:42" ht="30.75" customHeight="1">
      <c r="A32" s="98" t="s">
        <v>194</v>
      </c>
      <c r="B32" s="98"/>
      <c r="C32" s="98"/>
      <c r="D32" s="98"/>
      <c r="E32" s="98"/>
      <c r="F32" s="98"/>
      <c r="G32" s="98"/>
      <c r="H32" s="98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</row>
    <row r="33" spans="1:42" ht="71.400000000000006" customHeight="1">
      <c r="A33" s="98" t="s">
        <v>195</v>
      </c>
      <c r="B33" s="98"/>
      <c r="C33" s="98"/>
      <c r="D33" s="98"/>
      <c r="E33" s="98"/>
      <c r="F33" s="98"/>
      <c r="G33" s="98"/>
      <c r="H33" s="98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</row>
    <row r="34" spans="1:42" ht="44.1" customHeight="1">
      <c r="A34" s="98" t="s">
        <v>196</v>
      </c>
      <c r="B34" s="98"/>
      <c r="C34" s="98"/>
      <c r="D34" s="98"/>
      <c r="E34" s="98"/>
      <c r="F34" s="98"/>
      <c r="G34" s="98"/>
      <c r="H34" s="98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</row>
    <row r="35" spans="1:42" ht="19.5" customHeight="1">
      <c r="A35" s="98" t="s">
        <v>197</v>
      </c>
      <c r="B35" s="98"/>
      <c r="C35" s="98"/>
      <c r="D35" s="98"/>
      <c r="E35" s="98"/>
      <c r="F35" s="98"/>
      <c r="G35" s="98"/>
      <c r="H35" s="98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</row>
    <row r="36" spans="1:42" ht="30" customHeight="1">
      <c r="A36" s="98" t="s">
        <v>198</v>
      </c>
      <c r="B36" s="98"/>
      <c r="C36" s="98"/>
      <c r="D36" s="98"/>
      <c r="E36" s="98"/>
      <c r="F36" s="98"/>
      <c r="G36" s="98"/>
      <c r="H36" s="98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</row>
    <row r="37" spans="1:42" ht="44.1" customHeight="1">
      <c r="A37" s="98" t="s">
        <v>199</v>
      </c>
      <c r="B37" s="98"/>
      <c r="C37" s="98"/>
      <c r="D37" s="98"/>
      <c r="E37" s="98"/>
      <c r="F37" s="98"/>
      <c r="G37" s="98"/>
      <c r="H37" s="98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</row>
    <row r="38" spans="1:42" ht="12.75" customHeight="1">
      <c r="A38" s="105"/>
      <c r="B38" s="105"/>
      <c r="C38" s="105"/>
      <c r="D38" s="105"/>
      <c r="E38" s="105"/>
      <c r="F38" s="105"/>
      <c r="G38" s="105"/>
      <c r="H38" s="105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</row>
    <row r="39" spans="1:42" ht="26.25" customHeight="1">
      <c r="A39" s="99" t="s">
        <v>200</v>
      </c>
      <c r="B39" s="99"/>
      <c r="C39" s="99"/>
      <c r="D39" s="99"/>
      <c r="E39" s="99"/>
      <c r="F39" s="99"/>
      <c r="G39" s="99"/>
      <c r="H39" s="99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</row>
    <row r="40" spans="1:42" ht="13.8">
      <c r="A40" s="99" t="s">
        <v>201</v>
      </c>
      <c r="B40" s="99"/>
      <c r="C40" s="99"/>
      <c r="D40" s="99"/>
      <c r="E40" s="99"/>
      <c r="F40" s="99"/>
      <c r="G40" s="99"/>
      <c r="H40" s="99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</row>
    <row r="41" spans="1:42" ht="13.8">
      <c r="A41" s="99" t="s">
        <v>202</v>
      </c>
      <c r="B41" s="99"/>
      <c r="C41" s="99"/>
      <c r="D41" s="99"/>
      <c r="E41" s="99"/>
      <c r="F41" s="99"/>
      <c r="G41" s="99"/>
      <c r="H41" s="99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</row>
    <row r="42" spans="1:42" ht="13.8">
      <c r="A42" s="99" t="s">
        <v>203</v>
      </c>
      <c r="B42" s="99"/>
      <c r="C42" s="99"/>
      <c r="D42" s="99"/>
      <c r="E42" s="99"/>
      <c r="F42" s="99"/>
      <c r="G42" s="99"/>
      <c r="H42" s="99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</row>
    <row r="43" spans="1:42" ht="13.8">
      <c r="A43" s="98" t="s">
        <v>204</v>
      </c>
      <c r="B43" s="98"/>
      <c r="C43" s="98"/>
      <c r="D43" s="98"/>
      <c r="E43" s="98"/>
      <c r="F43" s="98"/>
      <c r="G43" s="98"/>
      <c r="H43" s="98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</row>
    <row r="44" spans="1:42" ht="18" customHeight="1">
      <c r="A44" s="98" t="s">
        <v>205</v>
      </c>
      <c r="B44" s="98"/>
      <c r="C44" s="98"/>
      <c r="D44" s="98"/>
      <c r="E44" s="98"/>
      <c r="F44" s="98"/>
      <c r="G44" s="98"/>
      <c r="H44" s="98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</row>
    <row r="45" spans="1:42" ht="19.5" customHeight="1">
      <c r="A45" s="105"/>
      <c r="B45" s="105"/>
      <c r="C45" s="105"/>
      <c r="D45" s="105"/>
      <c r="E45" s="105"/>
      <c r="F45" s="105"/>
      <c r="G45" s="105"/>
      <c r="H45" s="105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</row>
    <row r="46" spans="1:42" ht="23.25" customHeight="1">
      <c r="A46" s="106" t="s">
        <v>206</v>
      </c>
      <c r="B46" s="106"/>
      <c r="C46" s="106"/>
      <c r="D46" s="106"/>
      <c r="E46" s="106"/>
      <c r="F46" s="106"/>
      <c r="G46" s="106"/>
      <c r="H46" s="106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</row>
    <row r="47" spans="1:42" ht="28.5" customHeight="1">
      <c r="A47" s="99" t="s">
        <v>207</v>
      </c>
      <c r="B47" s="99"/>
      <c r="C47" s="99"/>
      <c r="D47" s="99"/>
      <c r="E47" s="99"/>
      <c r="F47" s="99"/>
      <c r="G47" s="99"/>
      <c r="H47" s="99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</row>
    <row r="48" spans="1:42" ht="28.5" customHeight="1">
      <c r="A48" s="99" t="s">
        <v>208</v>
      </c>
      <c r="B48" s="99"/>
      <c r="C48" s="99"/>
      <c r="D48" s="99"/>
      <c r="E48" s="99"/>
      <c r="F48" s="99"/>
      <c r="G48" s="99"/>
      <c r="H48" s="99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</row>
    <row r="49" spans="1:42" ht="28.5" customHeight="1">
      <c r="A49" s="99" t="s">
        <v>209</v>
      </c>
      <c r="B49" s="99"/>
      <c r="C49" s="99"/>
      <c r="D49" s="99"/>
      <c r="E49" s="99"/>
      <c r="F49" s="99"/>
      <c r="G49" s="99"/>
      <c r="H49" s="99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</row>
    <row r="50" spans="1:42" ht="27" customHeight="1">
      <c r="A50" s="99" t="s">
        <v>210</v>
      </c>
      <c r="B50" s="99"/>
      <c r="C50" s="99"/>
      <c r="D50" s="99"/>
      <c r="E50" s="99"/>
      <c r="F50" s="99"/>
      <c r="G50" s="99"/>
      <c r="H50" s="99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</row>
    <row r="51" spans="1:42" ht="17.25" customHeight="1">
      <c r="A51" s="99" t="s">
        <v>211</v>
      </c>
      <c r="B51" s="99"/>
      <c r="C51" s="99"/>
      <c r="D51" s="99"/>
      <c r="E51" s="99"/>
      <c r="F51" s="99"/>
      <c r="G51" s="99"/>
      <c r="H51" s="99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</row>
    <row r="52" spans="1:42" ht="18.75" customHeight="1">
      <c r="A52" s="99" t="s">
        <v>212</v>
      </c>
      <c r="B52" s="99"/>
      <c r="C52" s="99"/>
      <c r="D52" s="99"/>
      <c r="E52" s="99"/>
      <c r="F52" s="99"/>
      <c r="G52" s="99"/>
      <c r="H52" s="99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</row>
    <row r="53" spans="1:42" ht="19.5" customHeight="1">
      <c r="A53" s="99" t="s">
        <v>213</v>
      </c>
      <c r="B53" s="99"/>
      <c r="C53" s="99"/>
      <c r="D53" s="99"/>
      <c r="E53" s="99"/>
      <c r="F53" s="99"/>
      <c r="G53" s="99"/>
      <c r="H53" s="99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</row>
    <row r="54" spans="1:42" ht="31.5" customHeight="1">
      <c r="A54" s="99" t="s">
        <v>214</v>
      </c>
      <c r="B54" s="99"/>
      <c r="C54" s="99"/>
      <c r="D54" s="99"/>
      <c r="E54" s="99"/>
      <c r="F54" s="99"/>
      <c r="G54" s="99"/>
      <c r="H54" s="99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</row>
    <row r="55" spans="1:42" ht="17.25" customHeight="1">
      <c r="A55" s="99" t="s">
        <v>215</v>
      </c>
      <c r="B55" s="99"/>
      <c r="C55" s="99"/>
      <c r="D55" s="99"/>
      <c r="E55" s="99"/>
      <c r="F55" s="99"/>
      <c r="G55" s="99"/>
      <c r="H55" s="99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</row>
    <row r="56" spans="1:42" ht="19.5" customHeight="1">
      <c r="A56" s="107"/>
      <c r="B56" s="107"/>
      <c r="C56" s="107"/>
      <c r="D56" s="107"/>
      <c r="E56" s="107"/>
      <c r="F56" s="107"/>
      <c r="G56" s="107"/>
      <c r="H56" s="107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</row>
    <row r="57" spans="1:42" ht="18" customHeight="1">
      <c r="A57" s="99" t="s">
        <v>216</v>
      </c>
      <c r="B57" s="99"/>
      <c r="C57" s="99"/>
      <c r="D57" s="99"/>
      <c r="E57" s="99"/>
      <c r="F57" s="99"/>
      <c r="G57" s="99"/>
      <c r="H57" s="99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</row>
    <row r="58" spans="1:42" ht="18.75" customHeight="1">
      <c r="A58" s="99" t="s">
        <v>217</v>
      </c>
      <c r="B58" s="99"/>
      <c r="C58" s="99"/>
      <c r="D58" s="99"/>
      <c r="E58" s="99"/>
      <c r="F58" s="99"/>
      <c r="G58" s="99"/>
      <c r="H58" s="99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</row>
    <row r="59" spans="1:42" ht="29.25" customHeight="1">
      <c r="A59" s="99" t="s">
        <v>218</v>
      </c>
      <c r="B59" s="99"/>
      <c r="C59" s="99"/>
      <c r="D59" s="99"/>
      <c r="E59" s="99"/>
      <c r="F59" s="99"/>
      <c r="G59" s="99"/>
      <c r="H59" s="99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</row>
    <row r="60" spans="1:42" ht="17.25" customHeight="1">
      <c r="A60" s="99" t="s">
        <v>219</v>
      </c>
      <c r="B60" s="99"/>
      <c r="C60" s="99"/>
      <c r="D60" s="99"/>
      <c r="E60" s="99"/>
      <c r="F60" s="99"/>
      <c r="G60" s="99"/>
      <c r="H60" s="99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</row>
    <row r="61" spans="1:42" ht="21.6" customHeight="1">
      <c r="A61" s="99" t="s">
        <v>220</v>
      </c>
      <c r="B61" s="99"/>
      <c r="C61" s="99"/>
      <c r="D61" s="99"/>
      <c r="E61" s="99"/>
      <c r="F61" s="99"/>
      <c r="G61" s="99"/>
      <c r="H61" s="99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</row>
    <row r="62" spans="1:42" ht="27.75" customHeight="1">
      <c r="A62" s="99" t="s">
        <v>221</v>
      </c>
      <c r="B62" s="99"/>
      <c r="C62" s="99"/>
      <c r="D62" s="99"/>
      <c r="E62" s="99"/>
      <c r="F62" s="99"/>
      <c r="G62" s="99"/>
      <c r="H62" s="99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</row>
    <row r="63" spans="1:42" ht="29.4" customHeight="1">
      <c r="A63" s="99" t="s">
        <v>222</v>
      </c>
      <c r="B63" s="99"/>
      <c r="C63" s="99"/>
      <c r="D63" s="99"/>
      <c r="E63" s="99"/>
      <c r="F63" s="99"/>
      <c r="G63" s="99"/>
      <c r="H63" s="99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</row>
    <row r="64" spans="1:42" ht="18" customHeight="1">
      <c r="A64" s="99" t="s">
        <v>223</v>
      </c>
      <c r="B64" s="99"/>
      <c r="C64" s="99"/>
      <c r="D64" s="99"/>
      <c r="E64" s="99"/>
      <c r="F64" s="99"/>
      <c r="G64" s="99"/>
      <c r="H64" s="99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</row>
    <row r="65" spans="1:42" ht="18" customHeight="1">
      <c r="A65" s="99" t="s">
        <v>224</v>
      </c>
      <c r="B65" s="99"/>
      <c r="C65" s="99"/>
      <c r="D65" s="99"/>
      <c r="E65" s="99"/>
      <c r="F65" s="99"/>
      <c r="G65" s="99"/>
      <c r="H65" s="99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</row>
    <row r="66" spans="1:42" ht="17.25" customHeight="1">
      <c r="A66" s="99" t="s">
        <v>225</v>
      </c>
      <c r="B66" s="99"/>
      <c r="C66" s="99"/>
      <c r="D66" s="99"/>
      <c r="E66" s="99"/>
      <c r="F66" s="99"/>
      <c r="G66" s="99"/>
      <c r="H66" s="99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</row>
    <row r="67" spans="1:42" ht="18.75" customHeight="1">
      <c r="A67" s="99" t="s">
        <v>226</v>
      </c>
      <c r="B67" s="99"/>
      <c r="C67" s="99"/>
      <c r="D67" s="99"/>
      <c r="E67" s="99"/>
      <c r="F67" s="99"/>
      <c r="G67" s="99"/>
      <c r="H67" s="99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</row>
    <row r="68" spans="1:42" ht="18" customHeight="1">
      <c r="A68" s="99" t="s">
        <v>227</v>
      </c>
      <c r="B68" s="99"/>
      <c r="C68" s="99"/>
      <c r="D68" s="99"/>
      <c r="E68" s="99"/>
      <c r="F68" s="99"/>
      <c r="G68" s="99"/>
      <c r="H68" s="99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</row>
    <row r="69" spans="1:42" ht="13.8">
      <c r="A69" s="107"/>
      <c r="B69" s="107"/>
      <c r="C69" s="107"/>
      <c r="D69" s="107"/>
      <c r="E69" s="107"/>
      <c r="F69" s="107"/>
      <c r="G69" s="107"/>
      <c r="H69" s="107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</row>
    <row r="70" spans="1:42" ht="17.25" customHeight="1">
      <c r="A70" s="99" t="s">
        <v>228</v>
      </c>
      <c r="B70" s="99"/>
      <c r="C70" s="99"/>
      <c r="D70" s="99"/>
      <c r="E70" s="99"/>
      <c r="F70" s="99"/>
      <c r="G70" s="99"/>
      <c r="H70" s="99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</row>
    <row r="71" spans="1:42" ht="20.25" customHeight="1">
      <c r="A71" s="99" t="s">
        <v>229</v>
      </c>
      <c r="B71" s="99"/>
      <c r="C71" s="99"/>
      <c r="D71" s="99"/>
      <c r="E71" s="99"/>
      <c r="F71" s="99"/>
      <c r="G71" s="99"/>
      <c r="H71" s="99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</row>
    <row r="72" spans="1:42" ht="13.5" customHeight="1">
      <c r="A72" s="99" t="s">
        <v>230</v>
      </c>
      <c r="B72" s="99"/>
      <c r="C72" s="99"/>
      <c r="D72" s="99"/>
      <c r="E72" s="99"/>
      <c r="F72" s="99"/>
      <c r="G72" s="99"/>
      <c r="H72" s="99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</row>
    <row r="73" spans="1:42" ht="18" customHeight="1">
      <c r="A73" s="107"/>
      <c r="B73" s="107"/>
      <c r="C73" s="107"/>
      <c r="D73" s="107"/>
      <c r="E73" s="107"/>
      <c r="F73" s="107"/>
      <c r="G73" s="107"/>
      <c r="H73" s="107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</row>
    <row r="74" spans="1:42" ht="15.75" customHeight="1">
      <c r="A74" s="99" t="s">
        <v>231</v>
      </c>
      <c r="B74" s="99"/>
      <c r="C74" s="99"/>
      <c r="D74" s="99"/>
      <c r="E74" s="99"/>
      <c r="F74" s="99"/>
      <c r="G74" s="99"/>
      <c r="H74" s="99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</row>
    <row r="75" spans="1:42" ht="15" customHeight="1">
      <c r="A75" s="99" t="s">
        <v>232</v>
      </c>
      <c r="B75" s="99"/>
      <c r="C75" s="99"/>
      <c r="D75" s="99"/>
      <c r="E75" s="99"/>
      <c r="F75" s="99"/>
      <c r="G75" s="99"/>
      <c r="H75" s="99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</row>
    <row r="76" spans="1:42" ht="13.5" customHeight="1">
      <c r="A76" s="99" t="s">
        <v>233</v>
      </c>
      <c r="B76" s="99"/>
      <c r="C76" s="99"/>
      <c r="D76" s="99"/>
      <c r="E76" s="99"/>
      <c r="F76" s="99"/>
      <c r="G76" s="99"/>
      <c r="H76" s="99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</row>
    <row r="77" spans="1:42" ht="14.25" customHeight="1">
      <c r="A77" s="99" t="s">
        <v>234</v>
      </c>
      <c r="B77" s="99"/>
      <c r="C77" s="99"/>
      <c r="D77" s="99"/>
      <c r="E77" s="99"/>
      <c r="F77" s="99"/>
      <c r="G77" s="99"/>
      <c r="H77" s="99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</row>
    <row r="78" spans="1:42" ht="15" customHeight="1">
      <c r="A78" s="99" t="s">
        <v>235</v>
      </c>
      <c r="B78" s="99"/>
      <c r="C78" s="99"/>
      <c r="D78" s="99"/>
      <c r="E78" s="99"/>
      <c r="F78" s="99"/>
      <c r="G78" s="99"/>
      <c r="H78" s="99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</row>
    <row r="79" spans="1:42" ht="16.5" customHeight="1">
      <c r="A79" s="99" t="s">
        <v>236</v>
      </c>
      <c r="B79" s="99"/>
      <c r="C79" s="99"/>
      <c r="D79" s="99"/>
      <c r="E79" s="99"/>
      <c r="F79" s="99"/>
      <c r="G79" s="99"/>
      <c r="H79" s="99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</row>
    <row r="80" spans="1:42" ht="16.5" customHeight="1">
      <c r="A80" s="99" t="s">
        <v>237</v>
      </c>
      <c r="B80" s="99"/>
      <c r="C80" s="99"/>
      <c r="D80" s="99"/>
      <c r="E80" s="99"/>
      <c r="F80" s="99"/>
      <c r="G80" s="99"/>
      <c r="H80" s="99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</row>
    <row r="81" spans="1:42" ht="15" customHeight="1">
      <c r="A81" s="99" t="s">
        <v>238</v>
      </c>
      <c r="B81" s="99"/>
      <c r="C81" s="99"/>
      <c r="D81" s="99"/>
      <c r="E81" s="99"/>
      <c r="F81" s="99"/>
      <c r="G81" s="99"/>
      <c r="H81" s="99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</row>
    <row r="82" spans="1:42" ht="18" customHeight="1">
      <c r="A82" s="99" t="s">
        <v>239</v>
      </c>
      <c r="B82" s="99"/>
      <c r="C82" s="99"/>
      <c r="D82" s="99"/>
      <c r="E82" s="99"/>
      <c r="F82" s="99"/>
      <c r="G82" s="99"/>
      <c r="H82" s="99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</row>
    <row r="83" spans="1:42" ht="18" customHeight="1">
      <c r="A83" s="107"/>
      <c r="B83" s="107"/>
      <c r="C83" s="107"/>
      <c r="D83" s="107"/>
      <c r="E83" s="107"/>
      <c r="F83" s="107"/>
      <c r="G83" s="107"/>
      <c r="H83" s="107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</row>
    <row r="84" spans="1:42" ht="16.5" customHeight="1">
      <c r="A84" s="99" t="s">
        <v>240</v>
      </c>
      <c r="B84" s="99"/>
      <c r="C84" s="99"/>
      <c r="D84" s="99"/>
      <c r="E84" s="99"/>
      <c r="F84" s="99"/>
      <c r="G84" s="99"/>
      <c r="H84" s="99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</row>
    <row r="85" spans="1:42" ht="13.5" customHeight="1">
      <c r="A85" s="99" t="s">
        <v>232</v>
      </c>
      <c r="B85" s="99"/>
      <c r="C85" s="99"/>
      <c r="D85" s="99"/>
      <c r="E85" s="99"/>
      <c r="F85" s="99"/>
      <c r="G85" s="99"/>
      <c r="H85" s="99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</row>
    <row r="86" spans="1:42" ht="15.75" customHeight="1">
      <c r="A86" s="99" t="s">
        <v>241</v>
      </c>
      <c r="B86" s="99"/>
      <c r="C86" s="99"/>
      <c r="D86" s="99"/>
      <c r="E86" s="99"/>
      <c r="F86" s="99"/>
      <c r="G86" s="99"/>
      <c r="H86" s="99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</row>
    <row r="87" spans="1:42" ht="15" customHeight="1">
      <c r="A87" s="99" t="s">
        <v>242</v>
      </c>
      <c r="B87" s="99"/>
      <c r="C87" s="99"/>
      <c r="D87" s="99"/>
      <c r="E87" s="99"/>
      <c r="F87" s="99"/>
      <c r="G87" s="99"/>
      <c r="H87" s="99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</row>
    <row r="88" spans="1:42" ht="13.5" customHeight="1">
      <c r="A88" s="105"/>
      <c r="B88" s="105"/>
      <c r="C88" s="105"/>
      <c r="D88" s="105"/>
      <c r="E88" s="105"/>
      <c r="F88" s="105"/>
      <c r="G88" s="105"/>
      <c r="H88" s="105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</row>
    <row r="89" spans="1:42" ht="21.75" customHeight="1">
      <c r="A89" s="108" t="s">
        <v>243</v>
      </c>
      <c r="B89" s="108"/>
      <c r="C89" s="108"/>
      <c r="D89" s="108"/>
      <c r="E89" s="108"/>
      <c r="F89" s="108"/>
      <c r="G89" s="108"/>
      <c r="H89" s="108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</row>
    <row r="90" spans="1:42" ht="69.75" customHeight="1">
      <c r="A90" s="99" t="s">
        <v>244</v>
      </c>
      <c r="B90" s="99"/>
      <c r="C90" s="99"/>
      <c r="D90" s="99"/>
      <c r="E90" s="99"/>
      <c r="F90" s="99"/>
      <c r="G90" s="99"/>
      <c r="H90" s="99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</row>
    <row r="91" spans="1:42" ht="58.5" customHeight="1">
      <c r="A91" s="99" t="s">
        <v>245</v>
      </c>
      <c r="B91" s="99"/>
      <c r="C91" s="99"/>
      <c r="D91" s="99"/>
      <c r="E91" s="99"/>
      <c r="F91" s="99"/>
      <c r="G91" s="99"/>
      <c r="H91" s="99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</row>
    <row r="92" spans="1:42" ht="15" customHeight="1">
      <c r="A92" s="99" t="s">
        <v>246</v>
      </c>
      <c r="B92" s="99"/>
      <c r="C92" s="99"/>
      <c r="D92" s="99"/>
      <c r="E92" s="99"/>
      <c r="F92" s="99"/>
      <c r="G92" s="99"/>
      <c r="H92" s="99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</row>
    <row r="93" spans="1:42" ht="18" customHeight="1">
      <c r="A93" s="99" t="s">
        <v>247</v>
      </c>
      <c r="B93" s="99"/>
      <c r="C93" s="99"/>
      <c r="D93" s="99"/>
      <c r="E93" s="99"/>
      <c r="F93" s="99"/>
      <c r="G93" s="99"/>
      <c r="H93" s="99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</row>
    <row r="94" spans="1:42" ht="33" customHeight="1">
      <c r="A94" s="109" t="s">
        <v>248</v>
      </c>
      <c r="B94" s="97"/>
      <c r="C94" s="97"/>
      <c r="D94" s="97"/>
      <c r="E94" s="97"/>
      <c r="F94" s="97"/>
      <c r="G94" s="97"/>
      <c r="H94" s="102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</row>
    <row r="95" spans="1:42" ht="19.2" customHeight="1">
      <c r="A95" s="93" t="s">
        <v>249</v>
      </c>
      <c r="B95" s="93"/>
      <c r="C95" s="93"/>
      <c r="D95" s="93"/>
      <c r="E95" s="93"/>
      <c r="F95" s="93"/>
      <c r="G95" s="93"/>
      <c r="H95" s="93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</row>
    <row r="96" spans="1:42" ht="18" customHeight="1">
      <c r="A96" s="98" t="s">
        <v>250</v>
      </c>
      <c r="B96" s="98"/>
      <c r="C96" s="98"/>
      <c r="D96" s="98"/>
      <c r="E96" s="98"/>
      <c r="F96" s="98"/>
      <c r="G96" s="98"/>
      <c r="H96" s="98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</row>
    <row r="97" spans="1:42" ht="18.75" customHeight="1">
      <c r="A97" s="98" t="s">
        <v>251</v>
      </c>
      <c r="B97" s="98"/>
      <c r="C97" s="98"/>
      <c r="D97" s="98"/>
      <c r="E97" s="98"/>
      <c r="F97" s="98"/>
      <c r="G97" s="98"/>
      <c r="H97" s="98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</row>
    <row r="98" spans="1:42" ht="44.1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</row>
    <row r="99" spans="1:42" ht="44.1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</row>
    <row r="100" spans="1:42" ht="44.1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</row>
    <row r="101" spans="1:42" ht="44.1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</row>
    <row r="102" spans="1:42" ht="44.1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</row>
    <row r="103" spans="1:42" ht="44.1" customHeight="1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</row>
    <row r="104" spans="1:42" ht="44.1" customHeight="1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</row>
    <row r="105" spans="1:42" ht="44.1" customHeight="1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</row>
    <row r="106" spans="1:42" ht="44.1" customHeight="1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</row>
    <row r="107" spans="1:42" ht="44.1" customHeight="1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</row>
    <row r="108" spans="1:42" ht="44.1" customHeight="1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</row>
    <row r="109" spans="1:42" ht="44.1" customHeight="1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</row>
    <row r="110" spans="1:42" ht="44.1" customHeight="1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</row>
    <row r="111" spans="1:42" ht="44.1" customHeight="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</row>
    <row r="112" spans="1:42" ht="44.1" customHeight="1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</row>
    <row r="113" spans="1:42" ht="44.1" customHeight="1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</row>
    <row r="114" spans="1:42" ht="44.1" customHeight="1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</row>
    <row r="115" spans="1:42" ht="44.1" customHeight="1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</row>
    <row r="116" spans="1:42" ht="44.1" customHeight="1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</row>
    <row r="117" spans="1:42" ht="44.1" customHeight="1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</row>
    <row r="118" spans="1:42" ht="44.1" customHeight="1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</row>
    <row r="119" spans="1:42" ht="44.1" customHeight="1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</row>
    <row r="120" spans="1:42" ht="44.1" customHeight="1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</row>
    <row r="121" spans="1:42" ht="44.1" customHeight="1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</row>
    <row r="122" spans="1:42" ht="44.1" customHeight="1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</row>
    <row r="123" spans="1:42" ht="44.1" customHeight="1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</row>
    <row r="124" spans="1:42" ht="44.1" customHeight="1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</row>
    <row r="125" spans="1:42" ht="44.1" customHeight="1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</row>
    <row r="126" spans="1:42" ht="44.1" customHeight="1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</row>
    <row r="127" spans="1:42" ht="44.1" customHeight="1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</row>
    <row r="128" spans="1:42" ht="44.1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</row>
    <row r="129" spans="1:42" ht="44.1" customHeigh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</row>
    <row r="130" spans="1:42" ht="44.1" customHeight="1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</row>
    <row r="131" spans="1:42" ht="44.1" customHeight="1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</row>
    <row r="132" spans="1:42" ht="44.1" customHeight="1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</row>
    <row r="133" spans="1:42" ht="44.1" customHeight="1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</row>
    <row r="134" spans="1:42" ht="44.1" customHeight="1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</row>
    <row r="135" spans="1:42" ht="44.1" customHeight="1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</row>
    <row r="136" spans="1:42" ht="44.1" customHeight="1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</row>
    <row r="137" spans="1:42" ht="44.1" customHeight="1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</row>
    <row r="138" spans="1:42" ht="44.1" customHeight="1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</row>
    <row r="139" spans="1:42" ht="44.1" customHeight="1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</row>
    <row r="140" spans="1:42" ht="44.1" customHeight="1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</row>
    <row r="141" spans="1:42" ht="44.1" customHeight="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</row>
    <row r="142" spans="1:42" ht="44.1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</row>
    <row r="143" spans="1:42" ht="44.1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</row>
    <row r="144" spans="1:42" ht="44.1" customHeight="1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</row>
    <row r="145" spans="1:42" ht="44.1" customHeight="1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</row>
    <row r="146" spans="1:42" ht="44.1" customHeight="1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</row>
    <row r="147" spans="1:42" ht="44.1" customHeight="1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</row>
    <row r="148" spans="1:42" ht="44.1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</row>
    <row r="149" spans="1:42" ht="44.1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</row>
    <row r="150" spans="1:42" ht="44.1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</row>
    <row r="151" spans="1:42" ht="44.1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</row>
    <row r="152" spans="1:42" ht="44.1" customHeight="1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</row>
    <row r="153" spans="1:42" ht="44.1" customHeight="1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</row>
    <row r="154" spans="1:42" ht="44.1" customHeight="1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</row>
    <row r="155" spans="1:42" ht="44.1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</row>
    <row r="156" spans="1:42" ht="44.1" customHeight="1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</row>
    <row r="157" spans="1:42" ht="44.1" customHeight="1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</row>
    <row r="158" spans="1:42" ht="44.1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</row>
    <row r="159" spans="1:42" ht="44.1" customHeight="1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</row>
    <row r="160" spans="1:42" ht="44.1" customHeight="1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</row>
    <row r="161" spans="1:42" ht="44.1" customHeight="1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</row>
    <row r="162" spans="1:42" ht="44.1" customHeight="1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</row>
    <row r="163" spans="1:42" ht="44.1" customHeight="1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</row>
    <row r="164" spans="1:42" ht="44.1" customHeight="1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</row>
    <row r="165" spans="1:42" ht="44.1" customHeight="1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</row>
    <row r="166" spans="1:42" ht="44.1" customHeight="1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</row>
    <row r="167" spans="1:42" ht="44.1" customHeight="1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</row>
    <row r="168" spans="1:42" ht="44.1" customHeight="1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</row>
    <row r="169" spans="1:42" ht="44.1" customHeight="1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</row>
    <row r="170" spans="1:42" ht="44.1" customHeight="1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</row>
    <row r="171" spans="1:42" ht="44.1" customHeight="1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</row>
    <row r="172" spans="1:42" ht="44.1" customHeight="1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</row>
    <row r="173" spans="1:42" ht="44.1" customHeight="1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</row>
    <row r="174" spans="1:42" ht="44.1" customHeight="1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</row>
    <row r="175" spans="1:42" ht="44.1" customHeight="1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</row>
    <row r="176" spans="1:42" ht="44.1" customHeight="1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</row>
    <row r="177" spans="1:42" ht="44.1" customHeight="1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</row>
    <row r="178" spans="1:42" ht="44.1" customHeight="1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</row>
    <row r="179" spans="1:42" ht="44.1" customHeight="1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</row>
    <row r="180" spans="1:42" ht="44.1" customHeight="1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</row>
    <row r="181" spans="1:42" ht="44.1" customHeight="1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</row>
    <row r="182" spans="1:42" ht="44.1" customHeight="1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</row>
    <row r="183" spans="1:42" ht="44.1" customHeight="1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</row>
    <row r="184" spans="1:42" ht="44.1" customHeight="1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</row>
    <row r="185" spans="1:42" ht="44.1" customHeight="1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</row>
    <row r="186" spans="1:42" ht="44.1" customHeight="1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</row>
    <row r="187" spans="1:42" ht="44.1" customHeight="1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</row>
    <row r="188" spans="1:42" ht="44.1" customHeight="1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</row>
    <row r="189" spans="1:42" ht="44.1" customHeight="1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</row>
    <row r="190" spans="1:42" ht="44.1" customHeight="1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</row>
    <row r="191" spans="1:42" ht="44.1" customHeight="1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</row>
    <row r="192" spans="1:42" ht="44.1" customHeight="1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</row>
    <row r="193" spans="1:42" ht="44.1" customHeight="1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</row>
    <row r="194" spans="1:42" ht="44.1" customHeight="1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</row>
    <row r="195" spans="1:42" ht="44.1" customHeight="1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</row>
    <row r="196" spans="1:42" ht="44.1" customHeight="1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</row>
    <row r="197" spans="1:42" ht="44.1" customHeight="1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</row>
    <row r="198" spans="1:42" ht="44.1" customHeight="1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</row>
    <row r="199" spans="1:42" ht="44.1" customHeight="1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</row>
    <row r="200" spans="1:42" ht="44.1" customHeight="1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</row>
    <row r="201" spans="1:42" ht="44.1" customHeight="1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</row>
    <row r="202" spans="1:42" ht="44.1" customHeight="1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</row>
    <row r="203" spans="1:42" ht="44.1" customHeight="1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</row>
    <row r="204" spans="1:42" ht="44.1" customHeight="1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</row>
    <row r="205" spans="1:42" ht="44.1" customHeight="1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</row>
    <row r="206" spans="1:42" ht="44.1" customHeight="1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</row>
    <row r="207" spans="1:42" ht="44.1" customHeight="1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</row>
    <row r="208" spans="1:42" ht="44.1" customHeight="1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</row>
    <row r="209" spans="1:42" ht="44.1" customHeight="1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</row>
    <row r="210" spans="1:42" ht="44.1" customHeight="1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</row>
    <row r="211" spans="1:42" ht="44.1" customHeight="1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</row>
    <row r="212" spans="1:42" ht="44.1" customHeight="1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</row>
    <row r="213" spans="1:42" ht="44.1" customHeight="1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</row>
    <row r="214" spans="1:42" ht="44.1" customHeight="1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</row>
    <row r="215" spans="1:42" ht="44.1" customHeight="1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</row>
    <row r="216" spans="1:42" ht="44.1" customHeight="1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</row>
    <row r="217" spans="1:42" ht="44.1" customHeight="1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</row>
    <row r="218" spans="1:42" ht="44.1" customHeight="1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</row>
    <row r="219" spans="1:42" ht="44.1" customHeight="1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</row>
    <row r="220" spans="1:42" ht="44.1" customHeight="1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</row>
    <row r="221" spans="1:42" ht="44.1" customHeight="1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</row>
    <row r="222" spans="1:42" ht="44.1" customHeight="1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</row>
    <row r="223" spans="1:42" ht="44.1" customHeight="1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</row>
    <row r="224" spans="1:42" ht="44.1" customHeight="1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</row>
    <row r="225" spans="1:42" ht="44.1" customHeight="1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</row>
    <row r="226" spans="1:42" ht="44.1" customHeight="1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</row>
    <row r="227" spans="1:42" ht="44.1" customHeight="1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</row>
    <row r="228" spans="1:42" ht="44.1" customHeight="1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</row>
    <row r="229" spans="1:42" ht="44.1" customHeight="1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</row>
    <row r="230" spans="1:42" ht="44.1" customHeight="1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</row>
    <row r="231" spans="1:42" ht="44.1" customHeight="1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</row>
    <row r="232" spans="1:42" ht="44.1" customHeight="1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</row>
    <row r="233" spans="1:42" ht="44.1" customHeight="1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</row>
    <row r="234" spans="1:42" ht="44.1" customHeight="1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0"/>
      <c r="AP234" s="90"/>
    </row>
    <row r="235" spans="1:42" ht="44.1" customHeight="1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0"/>
      <c r="AP235" s="90"/>
    </row>
    <row r="236" spans="1:42" ht="44.1" customHeight="1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0"/>
      <c r="AP236" s="90"/>
    </row>
    <row r="237" spans="1:42" ht="44.1" customHeight="1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0"/>
      <c r="AN237" s="90"/>
      <c r="AO237" s="90"/>
      <c r="AP237" s="90"/>
    </row>
    <row r="238" spans="1:42" ht="44.1" customHeight="1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0"/>
      <c r="AP238" s="90"/>
    </row>
    <row r="239" spans="1:42" ht="44.1" customHeight="1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0"/>
    </row>
    <row r="240" spans="1:42" ht="44.1" customHeight="1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0"/>
    </row>
    <row r="241" spans="1:42" ht="44.1" customHeight="1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</row>
    <row r="242" spans="1:42" ht="44.1" customHeight="1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</row>
    <row r="243" spans="1:42" ht="44.1" customHeight="1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0"/>
      <c r="AP243" s="90"/>
    </row>
    <row r="244" spans="1:42" ht="44.1" customHeight="1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0"/>
      <c r="AJ244" s="90"/>
      <c r="AK244" s="90"/>
      <c r="AL244" s="90"/>
      <c r="AM244" s="90"/>
      <c r="AN244" s="90"/>
      <c r="AO244" s="90"/>
      <c r="AP244" s="90"/>
    </row>
    <row r="245" spans="1:42" ht="44.1" customHeight="1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0"/>
      <c r="AP245" s="90"/>
    </row>
    <row r="246" spans="1:42" ht="44.1" customHeight="1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P246" s="90"/>
    </row>
    <row r="247" spans="1:42" ht="44.1" customHeight="1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0"/>
      <c r="AP247" s="90"/>
    </row>
    <row r="248" spans="1:42" ht="44.1" customHeight="1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</row>
    <row r="249" spans="1:42" ht="44.1" customHeight="1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  <c r="AL249" s="90"/>
      <c r="AM249" s="90"/>
      <c r="AN249" s="90"/>
      <c r="AO249" s="90"/>
      <c r="AP249" s="90"/>
    </row>
    <row r="250" spans="1:42" ht="44.1" customHeight="1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</row>
    <row r="251" spans="1:42" ht="44.1" customHeight="1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</row>
    <row r="252" spans="1:42" ht="44.1" customHeight="1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</row>
    <row r="253" spans="1:42" ht="44.1" customHeight="1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</row>
    <row r="254" spans="1:42" ht="44.1" customHeight="1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0"/>
      <c r="AP254" s="90"/>
    </row>
    <row r="255" spans="1:42" ht="44.1" customHeight="1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0"/>
      <c r="AK255" s="90"/>
      <c r="AL255" s="90"/>
      <c r="AM255" s="90"/>
      <c r="AN255" s="90"/>
      <c r="AO255" s="90"/>
      <c r="AP255" s="90"/>
    </row>
    <row r="256" spans="1:42" ht="44.1" customHeight="1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0"/>
      <c r="AP256" s="90"/>
    </row>
    <row r="257" spans="1:42" ht="44.1" customHeight="1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0"/>
      <c r="AP257" s="90"/>
    </row>
    <row r="258" spans="1:42" ht="44.1" customHeight="1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0"/>
      <c r="AP258" s="90"/>
    </row>
    <row r="259" spans="1:42" ht="44.1" customHeight="1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  <c r="AL259" s="90"/>
      <c r="AM259" s="90"/>
      <c r="AN259" s="90"/>
      <c r="AO259" s="90"/>
      <c r="AP259" s="90"/>
    </row>
    <row r="260" spans="1:42" ht="44.1" customHeight="1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0"/>
      <c r="AP260" s="90"/>
    </row>
    <row r="261" spans="1:42" ht="44.1" customHeight="1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0"/>
      <c r="AP261" s="90"/>
    </row>
    <row r="262" spans="1:42" ht="44.1" customHeight="1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0"/>
      <c r="AP262" s="90"/>
    </row>
    <row r="263" spans="1:42" ht="44.1" customHeight="1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0"/>
      <c r="AP263" s="90"/>
    </row>
    <row r="264" spans="1:42" ht="44.1" customHeight="1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0"/>
      <c r="AK264" s="90"/>
      <c r="AL264" s="90"/>
      <c r="AM264" s="90"/>
      <c r="AN264" s="90"/>
      <c r="AO264" s="90"/>
      <c r="AP264" s="90"/>
    </row>
    <row r="265" spans="1:42" ht="44.1" customHeight="1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0"/>
      <c r="AP265" s="90"/>
    </row>
    <row r="266" spans="1:42" ht="44.1" customHeight="1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0"/>
      <c r="AP266" s="90"/>
    </row>
    <row r="267" spans="1:42" ht="44.1" customHeight="1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0"/>
      <c r="AP267" s="90"/>
    </row>
    <row r="268" spans="1:42" ht="44.1" customHeight="1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0"/>
      <c r="AP268" s="90"/>
    </row>
    <row r="269" spans="1:42" ht="44.1" customHeight="1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0"/>
      <c r="AP269" s="90"/>
    </row>
    <row r="270" spans="1:42" ht="44.1" customHeight="1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90"/>
      <c r="AN270" s="90"/>
      <c r="AO270" s="90"/>
      <c r="AP270" s="90"/>
    </row>
    <row r="271" spans="1:42" ht="44.1" customHeight="1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0"/>
      <c r="AP271" s="90"/>
    </row>
    <row r="272" spans="1:42" ht="44.1" customHeight="1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0"/>
      <c r="AP272" s="90"/>
    </row>
  </sheetData>
  <mergeCells count="88">
    <mergeCell ref="A93:H93"/>
    <mergeCell ref="A95:H95"/>
    <mergeCell ref="A96:H96"/>
    <mergeCell ref="A97:H97"/>
    <mergeCell ref="A87:H87"/>
    <mergeCell ref="A88:H88"/>
    <mergeCell ref="A89:H89"/>
    <mergeCell ref="A90:H90"/>
    <mergeCell ref="A91:H91"/>
    <mergeCell ref="A92:H92"/>
    <mergeCell ref="A81:H81"/>
    <mergeCell ref="A82:H82"/>
    <mergeCell ref="A83:H83"/>
    <mergeCell ref="A84:H84"/>
    <mergeCell ref="A85:H85"/>
    <mergeCell ref="A86:H86"/>
    <mergeCell ref="A75:H75"/>
    <mergeCell ref="A76:H76"/>
    <mergeCell ref="A77:H77"/>
    <mergeCell ref="A78:H78"/>
    <mergeCell ref="A79:H79"/>
    <mergeCell ref="A80:H80"/>
    <mergeCell ref="A69:H69"/>
    <mergeCell ref="A70:H70"/>
    <mergeCell ref="A71:H71"/>
    <mergeCell ref="A72:H72"/>
    <mergeCell ref="A73:H73"/>
    <mergeCell ref="A74:H74"/>
    <mergeCell ref="A63:H63"/>
    <mergeCell ref="A64:H64"/>
    <mergeCell ref="A65:H65"/>
    <mergeCell ref="A66:H66"/>
    <mergeCell ref="A67:H67"/>
    <mergeCell ref="A68:H68"/>
    <mergeCell ref="A57:H57"/>
    <mergeCell ref="A58:H58"/>
    <mergeCell ref="A59:H59"/>
    <mergeCell ref="A60:H60"/>
    <mergeCell ref="A61:H61"/>
    <mergeCell ref="A62:H62"/>
    <mergeCell ref="A51:H51"/>
    <mergeCell ref="A52:H52"/>
    <mergeCell ref="A53:H53"/>
    <mergeCell ref="A54:H54"/>
    <mergeCell ref="A55:H55"/>
    <mergeCell ref="A56:H56"/>
    <mergeCell ref="A45:H45"/>
    <mergeCell ref="A46:H46"/>
    <mergeCell ref="A47:H47"/>
    <mergeCell ref="A48:H48"/>
    <mergeCell ref="A49:H49"/>
    <mergeCell ref="A50:H50"/>
    <mergeCell ref="A39:H39"/>
    <mergeCell ref="A40:H40"/>
    <mergeCell ref="A41:H41"/>
    <mergeCell ref="A42:H42"/>
    <mergeCell ref="A43:H43"/>
    <mergeCell ref="A44:H44"/>
    <mergeCell ref="A33:H33"/>
    <mergeCell ref="A34:H34"/>
    <mergeCell ref="A35:H35"/>
    <mergeCell ref="A36:H36"/>
    <mergeCell ref="A37:H37"/>
    <mergeCell ref="A38:H38"/>
    <mergeCell ref="A25:H25"/>
    <mergeCell ref="A26:H26"/>
    <mergeCell ref="A27:H27"/>
    <mergeCell ref="A28:H28"/>
    <mergeCell ref="A29:H29"/>
    <mergeCell ref="A32:H32"/>
    <mergeCell ref="A16:H16"/>
    <mergeCell ref="A17:H17"/>
    <mergeCell ref="A20:H20"/>
    <mergeCell ref="A21:H21"/>
    <mergeCell ref="A23:H23"/>
    <mergeCell ref="A24:H24"/>
    <mergeCell ref="A10:H10"/>
    <mergeCell ref="A11:H11"/>
    <mergeCell ref="A12:H12"/>
    <mergeCell ref="A13:H13"/>
    <mergeCell ref="A14:H14"/>
    <mergeCell ref="A15:H15"/>
    <mergeCell ref="B1:E1"/>
    <mergeCell ref="A2:H2"/>
    <mergeCell ref="A3:H3"/>
    <mergeCell ref="A7:G7"/>
    <mergeCell ref="A8:H8"/>
    <mergeCell ref="A9:H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28E1-72D6-4EA6-AFE7-F029CF17C2FC}">
  <dimension ref="A1:J42"/>
  <sheetViews>
    <sheetView view="pageBreakPreview" topLeftCell="A28" zoomScaleNormal="100" zoomScaleSheetLayoutView="100" workbookViewId="0">
      <selection activeCell="C10" sqref="C10"/>
    </sheetView>
  </sheetViews>
  <sheetFormatPr defaultColWidth="9.109375" defaultRowHeight="14.4"/>
  <cols>
    <col min="1" max="1" width="6.44140625" style="22" customWidth="1"/>
    <col min="2" max="2" width="2.88671875" style="22" customWidth="1"/>
    <col min="3" max="3" width="8" style="23" customWidth="1"/>
    <col min="4" max="5" width="13.5546875" style="22" customWidth="1"/>
    <col min="6" max="6" width="18.44140625" style="22" customWidth="1"/>
    <col min="7" max="8" width="14.5546875" style="22" customWidth="1"/>
    <col min="9" max="10" width="16" style="22" customWidth="1"/>
    <col min="11" max="16384" width="9.109375" style="22"/>
  </cols>
  <sheetData>
    <row r="1" spans="1:9" ht="26.25" customHeight="1">
      <c r="A1" s="57" t="s">
        <v>26</v>
      </c>
      <c r="B1" s="57"/>
      <c r="C1" s="57"/>
      <c r="D1" s="57"/>
      <c r="E1" s="57"/>
      <c r="F1" s="57"/>
      <c r="G1" s="57"/>
      <c r="H1" s="57"/>
    </row>
    <row r="2" spans="1:9" s="24" customFormat="1" ht="15.75" customHeight="1">
      <c r="A2" s="58" t="s">
        <v>9</v>
      </c>
      <c r="B2" s="58"/>
      <c r="C2" s="58"/>
      <c r="D2" s="58"/>
      <c r="E2" s="58"/>
      <c r="F2" s="58"/>
      <c r="G2" s="58"/>
      <c r="H2" s="58"/>
    </row>
    <row r="3" spans="1:9" s="24" customFormat="1" ht="15" customHeight="1">
      <c r="A3" s="56"/>
      <c r="B3" s="56"/>
      <c r="C3" s="56"/>
      <c r="D3" s="60"/>
      <c r="E3" s="60"/>
      <c r="F3" s="60"/>
      <c r="G3" s="60"/>
      <c r="H3" s="60"/>
      <c r="I3" s="25"/>
    </row>
    <row r="4" spans="1:9" s="24" customFormat="1" ht="15" customHeight="1">
      <c r="A4" s="61" t="s">
        <v>27</v>
      </c>
      <c r="B4" s="61"/>
      <c r="C4" s="61"/>
      <c r="D4" s="61" t="s">
        <v>28</v>
      </c>
      <c r="E4" s="61"/>
      <c r="F4" s="61"/>
      <c r="G4" s="61"/>
      <c r="H4" s="61"/>
      <c r="I4" s="25"/>
    </row>
    <row r="5" spans="1:9" s="24" customFormat="1" ht="15" customHeight="1">
      <c r="A5" s="56" t="s">
        <v>10</v>
      </c>
      <c r="B5" s="56"/>
      <c r="C5" s="56"/>
      <c r="D5" s="61" t="s">
        <v>11</v>
      </c>
      <c r="E5" s="61"/>
      <c r="F5" s="61"/>
      <c r="G5" s="61"/>
      <c r="H5" s="61"/>
      <c r="I5" s="25"/>
    </row>
    <row r="6" spans="1:9" s="24" customFormat="1" ht="15" customHeight="1">
      <c r="A6" s="59" t="s">
        <v>12</v>
      </c>
      <c r="B6" s="59"/>
      <c r="C6" s="59"/>
      <c r="D6" s="56" t="s">
        <v>13</v>
      </c>
      <c r="E6" s="56"/>
      <c r="F6" s="56"/>
      <c r="G6" s="56"/>
      <c r="H6" s="56"/>
      <c r="I6" s="25"/>
    </row>
    <row r="7" spans="1:9" s="24" customFormat="1" ht="15" customHeight="1">
      <c r="A7" s="56" t="s">
        <v>14</v>
      </c>
      <c r="B7" s="56"/>
      <c r="C7" s="56"/>
      <c r="D7" s="56" t="s">
        <v>15</v>
      </c>
      <c r="E7" s="56"/>
      <c r="F7" s="56"/>
      <c r="G7" s="56"/>
      <c r="H7" s="56"/>
      <c r="I7" s="25"/>
    </row>
    <row r="8" spans="1:9" s="24" customFormat="1" ht="7.5" customHeight="1">
      <c r="A8" s="27"/>
      <c r="B8" s="27"/>
      <c r="C8" s="27"/>
      <c r="D8" s="23"/>
      <c r="E8" s="25"/>
      <c r="F8" s="25"/>
      <c r="G8" s="25"/>
      <c r="H8" s="25"/>
      <c r="I8" s="25"/>
    </row>
    <row r="9" spans="1:9" s="24" customFormat="1" ht="26.25" customHeight="1">
      <c r="A9" s="33" t="s">
        <v>22</v>
      </c>
      <c r="B9" s="26"/>
      <c r="C9" s="68" t="s">
        <v>167</v>
      </c>
      <c r="D9" s="68"/>
      <c r="E9" s="68"/>
      <c r="F9" s="68"/>
      <c r="G9" s="68"/>
      <c r="H9" s="68"/>
    </row>
    <row r="10" spans="1:9" s="24" customFormat="1" ht="6.75" customHeight="1">
      <c r="A10" s="36"/>
      <c r="B10" s="36"/>
      <c r="C10" s="36"/>
      <c r="D10" s="36"/>
      <c r="E10" s="36"/>
      <c r="F10" s="36"/>
      <c r="G10" s="36"/>
      <c r="H10" s="36"/>
    </row>
    <row r="11" spans="1:9" s="24" customFormat="1" ht="15" customHeight="1">
      <c r="A11" s="67" t="s">
        <v>23</v>
      </c>
      <c r="B11" s="67"/>
      <c r="C11" s="69" t="s">
        <v>164</v>
      </c>
      <c r="D11" s="69"/>
      <c r="E11" s="69"/>
      <c r="F11" s="69"/>
      <c r="G11" s="69"/>
      <c r="H11" s="69"/>
    </row>
    <row r="12" spans="1:9" s="24" customFormat="1" ht="6.75" customHeight="1">
      <c r="A12" s="36"/>
      <c r="B12" s="36"/>
      <c r="C12" s="36"/>
      <c r="D12" s="36"/>
      <c r="E12" s="36"/>
      <c r="F12" s="36"/>
      <c r="G12" s="36"/>
      <c r="H12" s="36"/>
    </row>
    <row r="13" spans="1:9" s="24" customFormat="1" ht="15" customHeight="1">
      <c r="A13" s="67" t="s">
        <v>24</v>
      </c>
      <c r="B13" s="67"/>
      <c r="C13" s="69" t="s">
        <v>29</v>
      </c>
      <c r="D13" s="69"/>
      <c r="E13" s="69"/>
      <c r="F13" s="69"/>
      <c r="G13" s="69"/>
      <c r="H13" s="69"/>
    </row>
    <row r="14" spans="1:9" s="24" customFormat="1" ht="6.75" customHeight="1">
      <c r="A14" s="56"/>
      <c r="B14" s="56"/>
      <c r="C14" s="37"/>
      <c r="D14" s="37"/>
      <c r="E14" s="37"/>
      <c r="F14" s="37"/>
      <c r="G14" s="37"/>
      <c r="H14" s="37"/>
    </row>
    <row r="15" spans="1:9" s="24" customFormat="1" ht="15" customHeight="1">
      <c r="A15" s="56" t="s">
        <v>30</v>
      </c>
      <c r="B15" s="56"/>
      <c r="C15" s="56" t="s">
        <v>89</v>
      </c>
      <c r="D15" s="56"/>
      <c r="E15" s="56"/>
      <c r="F15" s="56"/>
      <c r="G15" s="56"/>
      <c r="H15" s="56"/>
    </row>
    <row r="16" spans="1:9" s="24" customFormat="1" ht="6.75" customHeight="1">
      <c r="A16" s="32"/>
      <c r="B16" s="32"/>
      <c r="C16" s="32"/>
      <c r="D16" s="32"/>
      <c r="E16" s="32"/>
      <c r="F16" s="32"/>
      <c r="G16" s="32"/>
      <c r="H16" s="32"/>
    </row>
    <row r="17" spans="1:8" s="24" customFormat="1" ht="15" customHeight="1">
      <c r="A17" s="56" t="s">
        <v>165</v>
      </c>
      <c r="B17" s="56"/>
      <c r="C17" s="69" t="s">
        <v>31</v>
      </c>
      <c r="D17" s="69"/>
      <c r="E17" s="69"/>
      <c r="F17" s="69"/>
      <c r="G17" s="69"/>
      <c r="H17" s="69"/>
    </row>
    <row r="18" spans="1:8" s="24" customFormat="1" ht="15" customHeight="1">
      <c r="A18" s="32"/>
      <c r="B18" s="32"/>
      <c r="C18" s="69"/>
      <c r="D18" s="69"/>
      <c r="E18" s="69"/>
      <c r="F18" s="69"/>
      <c r="G18" s="69"/>
      <c r="H18" s="69"/>
    </row>
    <row r="19" spans="1:8" s="24" customFormat="1" ht="6.75" customHeight="1">
      <c r="A19" s="67"/>
      <c r="B19" s="67"/>
      <c r="C19" s="67"/>
      <c r="D19" s="69"/>
      <c r="E19" s="69"/>
      <c r="F19" s="69"/>
      <c r="G19" s="69"/>
      <c r="H19" s="69"/>
    </row>
    <row r="20" spans="1:8" s="24" customFormat="1" ht="15" customHeight="1">
      <c r="A20" s="66" t="s">
        <v>16</v>
      </c>
      <c r="B20" s="66"/>
      <c r="C20" s="66"/>
      <c r="D20" s="25" t="s">
        <v>32</v>
      </c>
      <c r="E20" s="25"/>
      <c r="F20" s="25"/>
      <c r="G20" s="25"/>
      <c r="H20" s="25"/>
    </row>
    <row r="21" spans="1:8" s="24" customFormat="1" ht="15" customHeight="1">
      <c r="A21" s="33"/>
      <c r="B21" s="33"/>
      <c r="C21" s="33"/>
      <c r="D21" s="25"/>
      <c r="E21" s="25"/>
      <c r="F21" s="25"/>
      <c r="G21" s="25"/>
      <c r="H21" s="25"/>
    </row>
    <row r="22" spans="1:8" s="24" customFormat="1" ht="41.25" customHeight="1">
      <c r="A22" s="67" t="s">
        <v>17</v>
      </c>
      <c r="B22" s="67"/>
      <c r="C22" s="66"/>
      <c r="D22" s="68" t="s">
        <v>18</v>
      </c>
      <c r="E22" s="68"/>
      <c r="F22" s="68"/>
      <c r="G22" s="68"/>
      <c r="H22" s="68"/>
    </row>
    <row r="23" spans="1:8" s="24" customFormat="1" ht="14.25" customHeight="1">
      <c r="A23" s="25"/>
      <c r="B23" s="25"/>
      <c r="C23" s="25"/>
      <c r="D23" s="25"/>
      <c r="E23" s="25"/>
      <c r="F23" s="25"/>
      <c r="G23" s="25"/>
      <c r="H23" s="25"/>
    </row>
    <row r="24" spans="1:8" s="24" customFormat="1" ht="16.5" customHeight="1">
      <c r="A24" s="62" t="s">
        <v>19</v>
      </c>
      <c r="B24" s="62"/>
      <c r="C24" s="62"/>
      <c r="D24" s="62"/>
      <c r="E24" s="25"/>
      <c r="F24" s="25"/>
      <c r="G24" s="25"/>
      <c r="H24" s="25"/>
    </row>
    <row r="25" spans="1:8" s="24" customFormat="1" ht="25.5" customHeight="1">
      <c r="A25" s="52" t="s">
        <v>87</v>
      </c>
      <c r="B25" s="71" t="s">
        <v>88</v>
      </c>
      <c r="C25" s="71"/>
      <c r="D25" s="71"/>
      <c r="E25" s="71"/>
      <c r="F25" s="71"/>
      <c r="G25" s="40" t="s">
        <v>20</v>
      </c>
      <c r="H25" s="40" t="s">
        <v>21</v>
      </c>
    </row>
    <row r="26" spans="1:8" s="24" customFormat="1" ht="26.25" customHeight="1">
      <c r="A26" s="46">
        <v>1</v>
      </c>
      <c r="B26" s="72" t="s">
        <v>140</v>
      </c>
      <c r="C26" s="72"/>
      <c r="D26" s="72"/>
      <c r="E26" s="72"/>
      <c r="F26" s="72"/>
      <c r="G26" s="28">
        <f>'Kosztorys ofertowy'!F16</f>
        <v>0</v>
      </c>
      <c r="H26" s="28">
        <f>'Kosztorys ofertowy'!G16</f>
        <v>0</v>
      </c>
    </row>
    <row r="27" spans="1:8" s="24" customFormat="1" ht="41.25" customHeight="1">
      <c r="A27" s="46">
        <v>2</v>
      </c>
      <c r="B27" s="72" t="s">
        <v>141</v>
      </c>
      <c r="C27" s="72"/>
      <c r="D27" s="72"/>
      <c r="E27" s="72"/>
      <c r="F27" s="72"/>
      <c r="G27" s="28">
        <f>'Kosztorys ofertowy'!F33</f>
        <v>0</v>
      </c>
      <c r="H27" s="28">
        <f>'Kosztorys ofertowy'!G33</f>
        <v>0</v>
      </c>
    </row>
    <row r="28" spans="1:8" s="24" customFormat="1" ht="41.25" customHeight="1">
      <c r="A28" s="71">
        <v>3</v>
      </c>
      <c r="B28" s="72" t="s">
        <v>142</v>
      </c>
      <c r="C28" s="72"/>
      <c r="D28" s="72"/>
      <c r="E28" s="72"/>
      <c r="F28" s="72"/>
      <c r="G28" s="28">
        <f>SUM('Kosztorys ofertowy'!F36:F50)</f>
        <v>0</v>
      </c>
      <c r="H28" s="28">
        <f>SUM('Kosztorys ofertowy'!G36:G50)</f>
        <v>0</v>
      </c>
    </row>
    <row r="29" spans="1:8" s="24" customFormat="1" ht="26.25" customHeight="1">
      <c r="A29" s="71"/>
      <c r="B29" s="72" t="s">
        <v>143</v>
      </c>
      <c r="C29" s="72"/>
      <c r="D29" s="72"/>
      <c r="E29" s="72"/>
      <c r="F29" s="72"/>
      <c r="G29" s="28">
        <f>SUM('Kosztorys ofertowy'!F52:F53)</f>
        <v>0</v>
      </c>
      <c r="H29" s="28">
        <f>SUM('Kosztorys ofertowy'!G52:G53)</f>
        <v>0</v>
      </c>
    </row>
    <row r="30" spans="1:8" s="24" customFormat="1" ht="26.25" customHeight="1">
      <c r="A30" s="71"/>
      <c r="B30" s="72" t="s">
        <v>161</v>
      </c>
      <c r="C30" s="72"/>
      <c r="D30" s="72"/>
      <c r="E30" s="72"/>
      <c r="F30" s="72"/>
      <c r="G30" s="28">
        <f>SUM('Kosztorys ofertowy'!F55:F59)</f>
        <v>0</v>
      </c>
      <c r="H30" s="28">
        <f>SUM('Kosztorys ofertowy'!G55:G59)</f>
        <v>0</v>
      </c>
    </row>
    <row r="31" spans="1:8" s="24" customFormat="1" ht="26.25" customHeight="1">
      <c r="A31" s="71"/>
      <c r="B31" s="72" t="s">
        <v>157</v>
      </c>
      <c r="C31" s="72"/>
      <c r="D31" s="72"/>
      <c r="E31" s="72"/>
      <c r="F31" s="72"/>
      <c r="G31" s="28">
        <f>SUM('Kosztorys ofertowy'!F61:F65)</f>
        <v>0</v>
      </c>
      <c r="H31" s="28">
        <f>SUM('Kosztorys ofertowy'!G61:G65)</f>
        <v>0</v>
      </c>
    </row>
    <row r="32" spans="1:8" s="24" customFormat="1" ht="41.25" customHeight="1">
      <c r="A32" s="71">
        <v>4</v>
      </c>
      <c r="B32" s="72" t="s">
        <v>166</v>
      </c>
      <c r="C32" s="72"/>
      <c r="D32" s="72"/>
      <c r="E32" s="72"/>
      <c r="F32" s="72"/>
      <c r="G32" s="28">
        <f>SUM('Kosztorys ofertowy'!F69:F82)</f>
        <v>0</v>
      </c>
      <c r="H32" s="28">
        <f>SUM('Kosztorys ofertowy'!G69:G82)</f>
        <v>0</v>
      </c>
    </row>
    <row r="33" spans="1:10" s="24" customFormat="1" ht="26.25" customHeight="1" thickBot="1">
      <c r="A33" s="73"/>
      <c r="B33" s="70" t="s">
        <v>162</v>
      </c>
      <c r="C33" s="70"/>
      <c r="D33" s="70"/>
      <c r="E33" s="70"/>
      <c r="F33" s="70"/>
      <c r="G33" s="55">
        <f>SUM('Kosztorys ofertowy'!F84:F89)</f>
        <v>0</v>
      </c>
      <c r="H33" s="55">
        <f>SUM('Kosztorys ofertowy'!G84:G89)</f>
        <v>0</v>
      </c>
      <c r="I33" s="29"/>
      <c r="J33" s="29"/>
    </row>
    <row r="34" spans="1:10" s="24" customFormat="1" ht="26.25" customHeight="1" thickTop="1" thickBot="1">
      <c r="A34" s="63" t="s">
        <v>163</v>
      </c>
      <c r="B34" s="64"/>
      <c r="C34" s="64"/>
      <c r="D34" s="64"/>
      <c r="E34" s="64"/>
      <c r="F34" s="65"/>
      <c r="G34" s="53">
        <f>SUM(G26:G33)</f>
        <v>0</v>
      </c>
      <c r="H34" s="54">
        <f>SUM(H26:H33)</f>
        <v>0</v>
      </c>
    </row>
    <row r="35" spans="1:10" s="24" customFormat="1">
      <c r="A35" s="25"/>
      <c r="B35" s="25"/>
      <c r="C35" s="25"/>
      <c r="D35" s="30"/>
      <c r="E35" s="30"/>
      <c r="F35" s="30"/>
      <c r="G35" s="25"/>
      <c r="H35" s="25"/>
    </row>
    <row r="36" spans="1:10" s="24" customFormat="1">
      <c r="A36" s="56" t="s">
        <v>25</v>
      </c>
      <c r="B36" s="56"/>
      <c r="C36" s="56"/>
      <c r="D36" s="30"/>
      <c r="E36" s="30"/>
      <c r="F36" s="30"/>
      <c r="G36" s="25"/>
      <c r="H36" s="25"/>
    </row>
    <row r="37" spans="1:10" s="24" customFormat="1">
      <c r="A37" s="25"/>
      <c r="B37" s="25"/>
      <c r="C37" s="25"/>
      <c r="D37" s="30"/>
      <c r="E37" s="30"/>
      <c r="F37" s="30"/>
      <c r="G37" s="25"/>
      <c r="H37" s="25"/>
    </row>
    <row r="38" spans="1:10" s="24" customFormat="1">
      <c r="A38" s="56"/>
      <c r="B38" s="56"/>
      <c r="C38" s="56"/>
      <c r="D38" s="30"/>
      <c r="E38" s="30"/>
      <c r="F38" s="30"/>
      <c r="G38" s="25"/>
      <c r="H38" s="25"/>
    </row>
    <row r="39" spans="1:10" s="24" customFormat="1">
      <c r="D39" s="31"/>
      <c r="E39" s="31"/>
      <c r="F39" s="31"/>
    </row>
    <row r="40" spans="1:10" s="24" customFormat="1"/>
    <row r="41" spans="1:10" s="24" customFormat="1"/>
    <row r="42" spans="1:10">
      <c r="A42" s="24"/>
      <c r="B42" s="24"/>
      <c r="C42" s="25"/>
      <c r="D42" s="24"/>
      <c r="E42" s="24"/>
      <c r="F42" s="24"/>
      <c r="G42" s="24"/>
      <c r="H42" s="24"/>
    </row>
  </sheetData>
  <mergeCells count="42">
    <mergeCell ref="B33:F33"/>
    <mergeCell ref="A28:A31"/>
    <mergeCell ref="B30:F30"/>
    <mergeCell ref="A32:A33"/>
    <mergeCell ref="A11:B11"/>
    <mergeCell ref="C11:H11"/>
    <mergeCell ref="B27:F27"/>
    <mergeCell ref="B28:F28"/>
    <mergeCell ref="B29:F29"/>
    <mergeCell ref="B31:F31"/>
    <mergeCell ref="B32:F32"/>
    <mergeCell ref="B25:F25"/>
    <mergeCell ref="B26:F26"/>
    <mergeCell ref="A38:C38"/>
    <mergeCell ref="A36:C36"/>
    <mergeCell ref="A4:C4"/>
    <mergeCell ref="A24:D24"/>
    <mergeCell ref="A34:F34"/>
    <mergeCell ref="A20:C20"/>
    <mergeCell ref="A22:C22"/>
    <mergeCell ref="D22:H22"/>
    <mergeCell ref="A19:C19"/>
    <mergeCell ref="D19:H19"/>
    <mergeCell ref="A13:B13"/>
    <mergeCell ref="C9:H9"/>
    <mergeCell ref="C13:H13"/>
    <mergeCell ref="A17:B17"/>
    <mergeCell ref="C17:H18"/>
    <mergeCell ref="A7:C7"/>
    <mergeCell ref="D7:H7"/>
    <mergeCell ref="A14:B14"/>
    <mergeCell ref="A15:B15"/>
    <mergeCell ref="C15:H15"/>
    <mergeCell ref="A1:H1"/>
    <mergeCell ref="A2:H2"/>
    <mergeCell ref="A3:C3"/>
    <mergeCell ref="A5:C5"/>
    <mergeCell ref="A6:C6"/>
    <mergeCell ref="D3:H3"/>
    <mergeCell ref="D4:H4"/>
    <mergeCell ref="D5:H5"/>
    <mergeCell ref="D6:H6"/>
  </mergeCells>
  <pageMargins left="0.70866141732283472" right="0.31496062992125984" top="0.74803149606299213" bottom="0.74803149606299213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view="pageBreakPreview" zoomScaleNormal="100" zoomScaleSheetLayoutView="100" workbookViewId="0">
      <selection activeCell="A2" sqref="A2"/>
    </sheetView>
  </sheetViews>
  <sheetFormatPr defaultColWidth="9.109375" defaultRowHeight="13.8"/>
  <cols>
    <col min="1" max="1" width="5.5546875" style="8" customWidth="1"/>
    <col min="2" max="2" width="100" style="7" customWidth="1"/>
    <col min="3" max="3" width="6" style="7" customWidth="1"/>
    <col min="4" max="4" width="9.109375" style="9"/>
    <col min="5" max="5" width="17" style="7" customWidth="1"/>
    <col min="6" max="7" width="17" style="11" customWidth="1"/>
    <col min="8" max="9" width="12.6640625" style="7" customWidth="1"/>
    <col min="10" max="16384" width="9.109375" style="7"/>
  </cols>
  <sheetData>
    <row r="1" spans="1:11" s="5" customFormat="1" ht="31.5" customHeight="1">
      <c r="A1" s="74" t="s">
        <v>168</v>
      </c>
      <c r="B1" s="75"/>
      <c r="C1" s="75"/>
      <c r="D1" s="75"/>
      <c r="E1" s="75"/>
      <c r="F1" s="75"/>
      <c r="G1" s="76"/>
    </row>
    <row r="2" spans="1:11" s="6" customFormat="1" ht="27.6">
      <c r="A2" s="13" t="s">
        <v>0</v>
      </c>
      <c r="B2" s="14" t="s">
        <v>1</v>
      </c>
      <c r="C2" s="15" t="s">
        <v>8</v>
      </c>
      <c r="D2" s="16" t="s">
        <v>2</v>
      </c>
      <c r="E2" s="15" t="s">
        <v>3</v>
      </c>
      <c r="F2" s="16" t="s">
        <v>4</v>
      </c>
      <c r="G2" s="16" t="s">
        <v>5</v>
      </c>
    </row>
    <row r="3" spans="1:11" s="6" customFormat="1" ht="18.75" customHeight="1">
      <c r="A3" s="77" t="s">
        <v>106</v>
      </c>
      <c r="B3" s="78"/>
      <c r="C3" s="78"/>
      <c r="D3" s="78"/>
      <c r="E3" s="78"/>
      <c r="F3" s="78"/>
      <c r="G3" s="79"/>
      <c r="H3" s="35"/>
      <c r="I3" s="34"/>
      <c r="J3" s="34"/>
    </row>
    <row r="4" spans="1:11" ht="18.75" customHeight="1">
      <c r="A4" s="38" t="s">
        <v>33</v>
      </c>
      <c r="B4" s="1" t="s">
        <v>46</v>
      </c>
      <c r="C4" s="1" t="s">
        <v>7</v>
      </c>
      <c r="D4" s="2">
        <v>270.5</v>
      </c>
      <c r="E4" s="3"/>
      <c r="F4" s="4">
        <f>ROUND((D4*E4),2)</f>
        <v>0</v>
      </c>
      <c r="G4" s="4">
        <f>ROUND((F4*(1.23)),2)</f>
        <v>0</v>
      </c>
      <c r="H4" s="10"/>
      <c r="I4" s="10"/>
      <c r="J4" s="10"/>
      <c r="K4" s="10"/>
    </row>
    <row r="5" spans="1:11" ht="18.75" customHeight="1">
      <c r="A5" s="38" t="s">
        <v>35</v>
      </c>
      <c r="B5" s="1" t="s">
        <v>47</v>
      </c>
      <c r="C5" s="1" t="s">
        <v>6</v>
      </c>
      <c r="D5" s="2">
        <v>8</v>
      </c>
      <c r="E5" s="3"/>
      <c r="F5" s="4">
        <f t="shared" ref="F5:F15" si="0">ROUND((D5*E5),2)</f>
        <v>0</v>
      </c>
      <c r="G5" s="4">
        <f t="shared" ref="G5:G15" si="1">ROUND((F5*(1.23)),2)</f>
        <v>0</v>
      </c>
      <c r="H5" s="10"/>
      <c r="I5" s="10"/>
      <c r="J5" s="10"/>
      <c r="K5" s="10"/>
    </row>
    <row r="6" spans="1:11" ht="18.75" customHeight="1">
      <c r="A6" s="38" t="s">
        <v>36</v>
      </c>
      <c r="B6" s="1" t="s">
        <v>48</v>
      </c>
      <c r="C6" s="1" t="s">
        <v>7</v>
      </c>
      <c r="D6" s="2">
        <v>28.5</v>
      </c>
      <c r="E6" s="3"/>
      <c r="F6" s="4">
        <f t="shared" si="0"/>
        <v>0</v>
      </c>
      <c r="G6" s="4">
        <f t="shared" si="1"/>
        <v>0</v>
      </c>
      <c r="H6" s="10"/>
      <c r="I6" s="10"/>
      <c r="J6" s="10"/>
      <c r="K6" s="10"/>
    </row>
    <row r="7" spans="1:11" ht="18.75" customHeight="1">
      <c r="A7" s="38" t="s">
        <v>37</v>
      </c>
      <c r="B7" s="1" t="s">
        <v>49</v>
      </c>
      <c r="C7" s="1" t="s">
        <v>7</v>
      </c>
      <c r="D7" s="2">
        <v>8</v>
      </c>
      <c r="E7" s="3"/>
      <c r="F7" s="4">
        <f t="shared" si="0"/>
        <v>0</v>
      </c>
      <c r="G7" s="4">
        <f t="shared" si="1"/>
        <v>0</v>
      </c>
      <c r="H7" s="10"/>
      <c r="I7" s="10"/>
      <c r="J7" s="10"/>
      <c r="K7" s="10"/>
    </row>
    <row r="8" spans="1:11" ht="18.75" customHeight="1">
      <c r="A8" s="38" t="s">
        <v>38</v>
      </c>
      <c r="B8" s="1" t="s">
        <v>50</v>
      </c>
      <c r="C8" s="1" t="s">
        <v>6</v>
      </c>
      <c r="D8" s="2">
        <v>4</v>
      </c>
      <c r="E8" s="3"/>
      <c r="F8" s="4">
        <f t="shared" si="0"/>
        <v>0</v>
      </c>
      <c r="G8" s="4">
        <f t="shared" si="1"/>
        <v>0</v>
      </c>
      <c r="H8" s="10"/>
      <c r="I8" s="10"/>
      <c r="J8" s="10"/>
      <c r="K8" s="10"/>
    </row>
    <row r="9" spans="1:11" ht="18.75" customHeight="1">
      <c r="A9" s="38" t="s">
        <v>39</v>
      </c>
      <c r="B9" s="1" t="s">
        <v>51</v>
      </c>
      <c r="C9" s="1" t="s">
        <v>7</v>
      </c>
      <c r="D9" s="2">
        <v>270.5</v>
      </c>
      <c r="E9" s="3"/>
      <c r="F9" s="4">
        <f t="shared" si="0"/>
        <v>0</v>
      </c>
      <c r="G9" s="4">
        <f t="shared" si="1"/>
        <v>0</v>
      </c>
      <c r="H9" s="10"/>
      <c r="I9" s="10"/>
      <c r="J9" s="10"/>
      <c r="K9" s="10"/>
    </row>
    <row r="10" spans="1:11" ht="18.75" customHeight="1">
      <c r="A10" s="38" t="s">
        <v>40</v>
      </c>
      <c r="B10" s="1" t="s">
        <v>52</v>
      </c>
      <c r="C10" s="1" t="s">
        <v>7</v>
      </c>
      <c r="D10" s="2">
        <v>270.5</v>
      </c>
      <c r="E10" s="3"/>
      <c r="F10" s="4">
        <f t="shared" si="0"/>
        <v>0</v>
      </c>
      <c r="G10" s="4">
        <f t="shared" si="1"/>
        <v>0</v>
      </c>
      <c r="H10" s="10"/>
      <c r="I10" s="10"/>
      <c r="J10" s="10"/>
      <c r="K10" s="10"/>
    </row>
    <row r="11" spans="1:11" ht="18.75" customHeight="1">
      <c r="A11" s="38" t="s">
        <v>41</v>
      </c>
      <c r="B11" s="1" t="s">
        <v>96</v>
      </c>
      <c r="C11" s="1" t="s">
        <v>93</v>
      </c>
      <c r="D11" s="12">
        <v>1</v>
      </c>
      <c r="E11" s="3"/>
      <c r="F11" s="4">
        <f t="shared" si="0"/>
        <v>0</v>
      </c>
      <c r="G11" s="4">
        <f t="shared" si="1"/>
        <v>0</v>
      </c>
      <c r="H11" s="10"/>
      <c r="I11" s="10"/>
      <c r="J11" s="10"/>
      <c r="K11" s="10"/>
    </row>
    <row r="12" spans="1:11" ht="18.75" customHeight="1">
      <c r="A12" s="38" t="s">
        <v>42</v>
      </c>
      <c r="B12" s="1" t="s">
        <v>53</v>
      </c>
      <c r="C12" s="1" t="s">
        <v>6</v>
      </c>
      <c r="D12" s="2">
        <v>4</v>
      </c>
      <c r="E12" s="3"/>
      <c r="F12" s="4">
        <f t="shared" si="0"/>
        <v>0</v>
      </c>
      <c r="G12" s="4">
        <f t="shared" si="1"/>
        <v>0</v>
      </c>
      <c r="H12" s="10"/>
      <c r="I12" s="10"/>
      <c r="J12" s="10"/>
      <c r="K12" s="10"/>
    </row>
    <row r="13" spans="1:11" ht="18.75" customHeight="1">
      <c r="A13" s="38" t="s">
        <v>43</v>
      </c>
      <c r="B13" s="1" t="s">
        <v>54</v>
      </c>
      <c r="C13" s="1" t="s">
        <v>6</v>
      </c>
      <c r="D13" s="2">
        <v>2</v>
      </c>
      <c r="E13" s="3"/>
      <c r="F13" s="4">
        <f t="shared" si="0"/>
        <v>0</v>
      </c>
      <c r="G13" s="4">
        <f t="shared" si="1"/>
        <v>0</v>
      </c>
      <c r="H13" s="10"/>
      <c r="I13" s="10"/>
      <c r="J13" s="10"/>
      <c r="K13" s="10"/>
    </row>
    <row r="14" spans="1:11" ht="18.75" customHeight="1">
      <c r="A14" s="38" t="s">
        <v>44</v>
      </c>
      <c r="B14" s="1" t="s">
        <v>55</v>
      </c>
      <c r="C14" s="1" t="s">
        <v>91</v>
      </c>
      <c r="D14" s="2">
        <v>1</v>
      </c>
      <c r="E14" s="3"/>
      <c r="F14" s="4">
        <f t="shared" si="0"/>
        <v>0</v>
      </c>
      <c r="G14" s="4">
        <f t="shared" si="1"/>
        <v>0</v>
      </c>
      <c r="H14" s="10"/>
      <c r="I14" s="10"/>
      <c r="J14" s="10"/>
      <c r="K14" s="10"/>
    </row>
    <row r="15" spans="1:11" ht="18.75" customHeight="1" thickBot="1">
      <c r="A15" s="41" t="s">
        <v>45</v>
      </c>
      <c r="B15" s="18" t="s">
        <v>102</v>
      </c>
      <c r="C15" s="18" t="s">
        <v>98</v>
      </c>
      <c r="D15" s="19">
        <v>1082</v>
      </c>
      <c r="E15" s="20"/>
      <c r="F15" s="21">
        <f t="shared" si="0"/>
        <v>0</v>
      </c>
      <c r="G15" s="21">
        <f t="shared" si="1"/>
        <v>0</v>
      </c>
      <c r="H15" s="10"/>
      <c r="I15" s="10"/>
      <c r="J15" s="10"/>
      <c r="K15" s="10"/>
    </row>
    <row r="16" spans="1:11" ht="18.75" customHeight="1" thickTop="1" thickBot="1">
      <c r="A16" s="80" t="s">
        <v>107</v>
      </c>
      <c r="B16" s="81"/>
      <c r="C16" s="81"/>
      <c r="D16" s="81"/>
      <c r="E16" s="82"/>
      <c r="F16" s="17">
        <f>SUM(F4:F15)</f>
        <v>0</v>
      </c>
      <c r="G16" s="17">
        <f>SUM(G4:G15)</f>
        <v>0</v>
      </c>
      <c r="H16" s="10"/>
      <c r="I16" s="10"/>
      <c r="J16" s="10"/>
      <c r="K16" s="10"/>
    </row>
    <row r="17" spans="1:11" ht="18.75" customHeight="1" thickTop="1">
      <c r="A17" s="77" t="s">
        <v>108</v>
      </c>
      <c r="B17" s="78"/>
      <c r="C17" s="78"/>
      <c r="D17" s="78"/>
      <c r="E17" s="78"/>
      <c r="F17" s="78"/>
      <c r="G17" s="79"/>
      <c r="H17" s="10"/>
      <c r="I17" s="10"/>
      <c r="J17" s="10"/>
      <c r="K17" s="10"/>
    </row>
    <row r="18" spans="1:11" ht="18.75" customHeight="1">
      <c r="A18" s="38" t="s">
        <v>56</v>
      </c>
      <c r="B18" s="1" t="s">
        <v>46</v>
      </c>
      <c r="C18" s="1" t="s">
        <v>7</v>
      </c>
      <c r="D18" s="2">
        <v>1197</v>
      </c>
      <c r="E18" s="3"/>
      <c r="F18" s="4">
        <f>ROUND((D18*E18),2)</f>
        <v>0</v>
      </c>
      <c r="G18" s="4">
        <f>ROUND((F18*(1.23)),2)</f>
        <v>0</v>
      </c>
      <c r="H18" s="10"/>
      <c r="I18" s="10"/>
      <c r="J18" s="10"/>
      <c r="K18" s="10"/>
    </row>
    <row r="19" spans="1:11" ht="18.75" customHeight="1">
      <c r="A19" s="38" t="s">
        <v>34</v>
      </c>
      <c r="B19" s="1" t="s">
        <v>47</v>
      </c>
      <c r="C19" s="1" t="s">
        <v>6</v>
      </c>
      <c r="D19" s="2">
        <v>39</v>
      </c>
      <c r="E19" s="3"/>
      <c r="F19" s="4">
        <f t="shared" ref="F19" si="2">ROUND((D19*E19),2)</f>
        <v>0</v>
      </c>
      <c r="G19" s="4">
        <f t="shared" ref="G19" si="3">ROUND((F19*(1.23)),2)</f>
        <v>0</v>
      </c>
      <c r="H19" s="10"/>
      <c r="I19" s="10"/>
      <c r="J19" s="10"/>
      <c r="K19" s="10"/>
    </row>
    <row r="20" spans="1:11" ht="18.75" customHeight="1">
      <c r="A20" s="38" t="s">
        <v>57</v>
      </c>
      <c r="B20" s="1" t="s">
        <v>90</v>
      </c>
      <c r="C20" s="1" t="s">
        <v>6</v>
      </c>
      <c r="D20" s="2">
        <v>1</v>
      </c>
      <c r="E20" s="3"/>
      <c r="F20" s="4">
        <f t="shared" ref="F20" si="4">ROUND((D20*E20),2)</f>
        <v>0</v>
      </c>
      <c r="G20" s="4">
        <f t="shared" ref="G20" si="5">ROUND((F20*(1.23)),2)</f>
        <v>0</v>
      </c>
      <c r="H20" s="10"/>
      <c r="I20" s="10"/>
      <c r="J20" s="10"/>
      <c r="K20" s="10"/>
    </row>
    <row r="21" spans="1:11" ht="18.75" customHeight="1">
      <c r="A21" s="38" t="s">
        <v>58</v>
      </c>
      <c r="B21" s="1" t="s">
        <v>48</v>
      </c>
      <c r="C21" s="1" t="s">
        <v>7</v>
      </c>
      <c r="D21" s="2">
        <v>466.5</v>
      </c>
      <c r="E21" s="3"/>
      <c r="F21" s="4">
        <f t="shared" ref="F21:F28" si="6">ROUND((D21*E21),2)</f>
        <v>0</v>
      </c>
      <c r="G21" s="4">
        <f t="shared" ref="G21:G28" si="7">ROUND((F21*(1.23)),2)</f>
        <v>0</v>
      </c>
      <c r="H21" s="10"/>
      <c r="I21" s="10"/>
      <c r="J21" s="10"/>
      <c r="K21" s="10"/>
    </row>
    <row r="22" spans="1:11" ht="18.75" customHeight="1">
      <c r="A22" s="38" t="s">
        <v>59</v>
      </c>
      <c r="B22" s="1" t="s">
        <v>49</v>
      </c>
      <c r="C22" s="1" t="s">
        <v>7</v>
      </c>
      <c r="D22" s="2">
        <v>153</v>
      </c>
      <c r="E22" s="3"/>
      <c r="F22" s="4">
        <f t="shared" si="6"/>
        <v>0</v>
      </c>
      <c r="G22" s="4">
        <f t="shared" si="7"/>
        <v>0</v>
      </c>
      <c r="H22" s="10"/>
      <c r="I22" s="10"/>
      <c r="J22" s="10"/>
      <c r="K22" s="10"/>
    </row>
    <row r="23" spans="1:11" ht="18.75" customHeight="1">
      <c r="A23" s="38" t="s">
        <v>60</v>
      </c>
      <c r="B23" s="1" t="s">
        <v>50</v>
      </c>
      <c r="C23" s="1" t="s">
        <v>6</v>
      </c>
      <c r="D23" s="2">
        <v>84</v>
      </c>
      <c r="E23" s="3"/>
      <c r="F23" s="4">
        <f t="shared" si="6"/>
        <v>0</v>
      </c>
      <c r="G23" s="4">
        <f t="shared" si="7"/>
        <v>0</v>
      </c>
      <c r="H23" s="10"/>
      <c r="I23" s="10"/>
      <c r="J23" s="10"/>
      <c r="K23" s="10"/>
    </row>
    <row r="24" spans="1:11" ht="18.75" customHeight="1">
      <c r="A24" s="38" t="s">
        <v>61</v>
      </c>
      <c r="B24" s="1" t="s">
        <v>51</v>
      </c>
      <c r="C24" s="1" t="s">
        <v>7</v>
      </c>
      <c r="D24" s="2">
        <v>1197</v>
      </c>
      <c r="E24" s="3"/>
      <c r="F24" s="4">
        <f t="shared" si="6"/>
        <v>0</v>
      </c>
      <c r="G24" s="4">
        <f t="shared" si="7"/>
        <v>0</v>
      </c>
      <c r="H24" s="10"/>
      <c r="I24" s="10"/>
      <c r="J24" s="10"/>
      <c r="K24" s="10"/>
    </row>
    <row r="25" spans="1:11" ht="18.75" customHeight="1">
      <c r="A25" s="38" t="s">
        <v>62</v>
      </c>
      <c r="B25" s="1" t="s">
        <v>52</v>
      </c>
      <c r="C25" s="1" t="s">
        <v>7</v>
      </c>
      <c r="D25" s="2">
        <v>1197</v>
      </c>
      <c r="E25" s="3"/>
      <c r="F25" s="4">
        <f t="shared" si="6"/>
        <v>0</v>
      </c>
      <c r="G25" s="4">
        <f t="shared" si="7"/>
        <v>0</v>
      </c>
      <c r="H25" s="10"/>
      <c r="I25" s="10"/>
      <c r="J25" s="10"/>
      <c r="K25" s="10"/>
    </row>
    <row r="26" spans="1:11" ht="18.75" customHeight="1">
      <c r="A26" s="38" t="s">
        <v>63</v>
      </c>
      <c r="B26" s="1" t="s">
        <v>96</v>
      </c>
      <c r="C26" s="1" t="s">
        <v>93</v>
      </c>
      <c r="D26" s="12">
        <v>1</v>
      </c>
      <c r="E26" s="3"/>
      <c r="F26" s="4">
        <f t="shared" si="6"/>
        <v>0</v>
      </c>
      <c r="G26" s="4">
        <f t="shared" si="7"/>
        <v>0</v>
      </c>
      <c r="H26" s="10"/>
      <c r="I26" s="10"/>
      <c r="J26" s="10"/>
      <c r="K26" s="10"/>
    </row>
    <row r="27" spans="1:11" ht="18.75" customHeight="1">
      <c r="A27" s="38" t="s">
        <v>64</v>
      </c>
      <c r="B27" s="1" t="s">
        <v>53</v>
      </c>
      <c r="C27" s="1" t="s">
        <v>6</v>
      </c>
      <c r="D27" s="2">
        <v>4</v>
      </c>
      <c r="E27" s="3"/>
      <c r="F27" s="4">
        <f t="shared" si="6"/>
        <v>0</v>
      </c>
      <c r="G27" s="4">
        <f t="shared" si="7"/>
        <v>0</v>
      </c>
      <c r="H27" s="10"/>
      <c r="I27" s="10"/>
      <c r="J27" s="10"/>
      <c r="K27" s="10"/>
    </row>
    <row r="28" spans="1:11" ht="18.75" customHeight="1">
      <c r="A28" s="38" t="s">
        <v>65</v>
      </c>
      <c r="B28" s="1" t="s">
        <v>54</v>
      </c>
      <c r="C28" s="1" t="s">
        <v>6</v>
      </c>
      <c r="D28" s="2">
        <v>2</v>
      </c>
      <c r="E28" s="3"/>
      <c r="F28" s="4">
        <f t="shared" si="6"/>
        <v>0</v>
      </c>
      <c r="G28" s="4">
        <f t="shared" si="7"/>
        <v>0</v>
      </c>
      <c r="H28" s="10"/>
      <c r="I28" s="10"/>
      <c r="J28" s="10"/>
      <c r="K28" s="10"/>
    </row>
    <row r="29" spans="1:11" ht="18.75" customHeight="1">
      <c r="A29" s="38" t="s">
        <v>66</v>
      </c>
      <c r="B29" s="1" t="s">
        <v>55</v>
      </c>
      <c r="C29" s="1" t="s">
        <v>91</v>
      </c>
      <c r="D29" s="2">
        <v>1</v>
      </c>
      <c r="E29" s="3"/>
      <c r="F29" s="4">
        <f t="shared" ref="F29:F32" si="8">ROUND((D29*E29),2)</f>
        <v>0</v>
      </c>
      <c r="G29" s="4">
        <f t="shared" ref="G29:G32" si="9">ROUND((F29*(1.23)),2)</f>
        <v>0</v>
      </c>
      <c r="H29" s="10"/>
      <c r="I29" s="10"/>
      <c r="J29" s="10"/>
      <c r="K29" s="10"/>
    </row>
    <row r="30" spans="1:11" ht="18.75" customHeight="1">
      <c r="A30" s="38" t="s">
        <v>67</v>
      </c>
      <c r="B30" s="1" t="s">
        <v>101</v>
      </c>
      <c r="C30" s="1" t="s">
        <v>98</v>
      </c>
      <c r="D30" s="2">
        <v>600</v>
      </c>
      <c r="E30" s="3"/>
      <c r="F30" s="4">
        <f t="shared" si="8"/>
        <v>0</v>
      </c>
      <c r="G30" s="4">
        <f t="shared" si="9"/>
        <v>0</v>
      </c>
      <c r="H30" s="10"/>
      <c r="I30" s="10"/>
      <c r="J30" s="10"/>
      <c r="K30" s="10"/>
    </row>
    <row r="31" spans="1:11" ht="18.75" customHeight="1">
      <c r="A31" s="38" t="s">
        <v>68</v>
      </c>
      <c r="B31" s="1" t="s">
        <v>100</v>
      </c>
      <c r="C31" s="1" t="s">
        <v>98</v>
      </c>
      <c r="D31" s="2">
        <v>600</v>
      </c>
      <c r="E31" s="3"/>
      <c r="F31" s="4">
        <f t="shared" si="8"/>
        <v>0</v>
      </c>
      <c r="G31" s="4">
        <f t="shared" si="9"/>
        <v>0</v>
      </c>
      <c r="H31" s="10"/>
      <c r="I31" s="10"/>
      <c r="J31" s="10"/>
      <c r="K31" s="10"/>
    </row>
    <row r="32" spans="1:11" ht="18.75" customHeight="1" thickBot="1">
      <c r="A32" s="41" t="s">
        <v>69</v>
      </c>
      <c r="B32" s="18" t="s">
        <v>102</v>
      </c>
      <c r="C32" s="18" t="s">
        <v>98</v>
      </c>
      <c r="D32" s="19">
        <v>4100</v>
      </c>
      <c r="E32" s="20"/>
      <c r="F32" s="21">
        <f t="shared" si="8"/>
        <v>0</v>
      </c>
      <c r="G32" s="21">
        <f t="shared" si="9"/>
        <v>0</v>
      </c>
      <c r="H32" s="10"/>
      <c r="I32" s="10"/>
      <c r="J32" s="10"/>
      <c r="K32" s="10"/>
    </row>
    <row r="33" spans="1:11" ht="18.75" customHeight="1" thickTop="1" thickBot="1">
      <c r="A33" s="80" t="s">
        <v>109</v>
      </c>
      <c r="B33" s="81"/>
      <c r="C33" s="81"/>
      <c r="D33" s="81"/>
      <c r="E33" s="82"/>
      <c r="F33" s="17">
        <f>SUM(F18:F32)</f>
        <v>0</v>
      </c>
      <c r="G33" s="17">
        <f>SUM(G18:G32)</f>
        <v>0</v>
      </c>
      <c r="H33" s="10"/>
      <c r="I33" s="10"/>
      <c r="J33" s="10"/>
      <c r="K33" s="10"/>
    </row>
    <row r="34" spans="1:11" ht="18.75" customHeight="1" thickTop="1">
      <c r="A34" s="77" t="s">
        <v>110</v>
      </c>
      <c r="B34" s="78"/>
      <c r="C34" s="78"/>
      <c r="D34" s="78"/>
      <c r="E34" s="78"/>
      <c r="F34" s="78"/>
      <c r="G34" s="79"/>
      <c r="H34" s="10"/>
      <c r="I34" s="10"/>
      <c r="J34" s="10"/>
      <c r="K34" s="10"/>
    </row>
    <row r="35" spans="1:11" ht="18.75" customHeight="1">
      <c r="A35" s="84" t="s">
        <v>105</v>
      </c>
      <c r="B35" s="85"/>
      <c r="C35" s="85"/>
      <c r="D35" s="85"/>
      <c r="E35" s="85"/>
      <c r="F35" s="85"/>
      <c r="G35" s="86"/>
      <c r="H35" s="10"/>
      <c r="I35" s="10"/>
      <c r="J35" s="10"/>
      <c r="K35" s="10"/>
    </row>
    <row r="36" spans="1:11" ht="18.75" customHeight="1">
      <c r="A36" s="38" t="s">
        <v>70</v>
      </c>
      <c r="B36" s="1" t="s">
        <v>46</v>
      </c>
      <c r="C36" s="1" t="s">
        <v>7</v>
      </c>
      <c r="D36" s="2">
        <v>1088.5</v>
      </c>
      <c r="E36" s="3"/>
      <c r="F36" s="4">
        <f>ROUND((D36*E36),2)</f>
        <v>0</v>
      </c>
      <c r="G36" s="4">
        <f>ROUND((F36*(1.23)),2)</f>
        <v>0</v>
      </c>
      <c r="H36" s="10"/>
      <c r="I36" s="10"/>
      <c r="J36" s="10"/>
      <c r="K36" s="10"/>
    </row>
    <row r="37" spans="1:11" ht="18.75" customHeight="1">
      <c r="A37" s="38" t="s">
        <v>71</v>
      </c>
      <c r="B37" s="1" t="s">
        <v>47</v>
      </c>
      <c r="C37" s="1" t="s">
        <v>6</v>
      </c>
      <c r="D37" s="2">
        <v>38</v>
      </c>
      <c r="E37" s="3"/>
      <c r="F37" s="4">
        <f t="shared" ref="F37:F50" si="10">ROUND((D37*E37),2)</f>
        <v>0</v>
      </c>
      <c r="G37" s="4">
        <f t="shared" ref="G37:G50" si="11">ROUND((F37*(1.23)),2)</f>
        <v>0</v>
      </c>
      <c r="H37" s="10"/>
      <c r="I37" s="10"/>
      <c r="J37" s="10"/>
      <c r="K37" s="10"/>
    </row>
    <row r="38" spans="1:11" ht="18.75" customHeight="1">
      <c r="A38" s="38" t="s">
        <v>72</v>
      </c>
      <c r="B38" s="1" t="s">
        <v>48</v>
      </c>
      <c r="C38" s="1" t="s">
        <v>7</v>
      </c>
      <c r="D38" s="2">
        <v>344</v>
      </c>
      <c r="E38" s="3"/>
      <c r="F38" s="4">
        <f t="shared" si="10"/>
        <v>0</v>
      </c>
      <c r="G38" s="4">
        <f t="shared" si="11"/>
        <v>0</v>
      </c>
      <c r="H38" s="10"/>
      <c r="I38" s="10"/>
      <c r="J38" s="10"/>
      <c r="K38" s="10"/>
    </row>
    <row r="39" spans="1:11" ht="18.75" customHeight="1">
      <c r="A39" s="38" t="s">
        <v>73</v>
      </c>
      <c r="B39" s="1" t="s">
        <v>49</v>
      </c>
      <c r="C39" s="1" t="s">
        <v>7</v>
      </c>
      <c r="D39" s="2">
        <v>121.5</v>
      </c>
      <c r="E39" s="3"/>
      <c r="F39" s="4">
        <f t="shared" si="10"/>
        <v>0</v>
      </c>
      <c r="G39" s="4">
        <f t="shared" si="11"/>
        <v>0</v>
      </c>
      <c r="H39" s="10"/>
      <c r="I39" s="10"/>
      <c r="J39" s="10"/>
      <c r="K39" s="10"/>
    </row>
    <row r="40" spans="1:11" ht="18.75" customHeight="1">
      <c r="A40" s="38" t="s">
        <v>74</v>
      </c>
      <c r="B40" s="1" t="s">
        <v>50</v>
      </c>
      <c r="C40" s="1" t="s">
        <v>6</v>
      </c>
      <c r="D40" s="2">
        <v>60</v>
      </c>
      <c r="E40" s="3"/>
      <c r="F40" s="4">
        <f t="shared" si="10"/>
        <v>0</v>
      </c>
      <c r="G40" s="4">
        <f t="shared" si="11"/>
        <v>0</v>
      </c>
      <c r="H40" s="10"/>
      <c r="I40" s="10"/>
      <c r="J40" s="10"/>
      <c r="K40" s="10"/>
    </row>
    <row r="41" spans="1:11" ht="18.75" customHeight="1">
      <c r="A41" s="38" t="s">
        <v>75</v>
      </c>
      <c r="B41" s="1" t="s">
        <v>51</v>
      </c>
      <c r="C41" s="1" t="s">
        <v>7</v>
      </c>
      <c r="D41" s="2">
        <v>1088.5</v>
      </c>
      <c r="E41" s="3"/>
      <c r="F41" s="4">
        <f t="shared" si="10"/>
        <v>0</v>
      </c>
      <c r="G41" s="4">
        <f t="shared" si="11"/>
        <v>0</v>
      </c>
      <c r="H41" s="10"/>
      <c r="I41" s="10"/>
      <c r="J41" s="10"/>
      <c r="K41" s="10"/>
    </row>
    <row r="42" spans="1:11" ht="18.75" customHeight="1">
      <c r="A42" s="38" t="s">
        <v>76</v>
      </c>
      <c r="B42" s="1" t="s">
        <v>52</v>
      </c>
      <c r="C42" s="1" t="s">
        <v>7</v>
      </c>
      <c r="D42" s="2">
        <v>1088.5</v>
      </c>
      <c r="E42" s="3"/>
      <c r="F42" s="4">
        <f t="shared" si="10"/>
        <v>0</v>
      </c>
      <c r="G42" s="4">
        <f t="shared" si="11"/>
        <v>0</v>
      </c>
      <c r="H42" s="10"/>
      <c r="I42" s="10"/>
      <c r="J42" s="10"/>
      <c r="K42" s="10"/>
    </row>
    <row r="43" spans="1:11" ht="18.75" customHeight="1">
      <c r="A43" s="38" t="s">
        <v>77</v>
      </c>
      <c r="B43" s="1" t="s">
        <v>96</v>
      </c>
      <c r="C43" s="1" t="s">
        <v>93</v>
      </c>
      <c r="D43" s="12">
        <v>1</v>
      </c>
      <c r="E43" s="3"/>
      <c r="F43" s="4">
        <f t="shared" si="10"/>
        <v>0</v>
      </c>
      <c r="G43" s="4">
        <f t="shared" si="11"/>
        <v>0</v>
      </c>
      <c r="H43" s="10"/>
      <c r="I43" s="10"/>
      <c r="J43" s="10"/>
      <c r="K43" s="10"/>
    </row>
    <row r="44" spans="1:11" ht="18.75" customHeight="1">
      <c r="A44" s="38" t="s">
        <v>78</v>
      </c>
      <c r="B44" s="1" t="s">
        <v>53</v>
      </c>
      <c r="C44" s="1" t="s">
        <v>6</v>
      </c>
      <c r="D44" s="2">
        <v>4</v>
      </c>
      <c r="E44" s="3"/>
      <c r="F44" s="4">
        <f t="shared" si="10"/>
        <v>0</v>
      </c>
      <c r="G44" s="4">
        <f t="shared" si="11"/>
        <v>0</v>
      </c>
      <c r="H44" s="10"/>
      <c r="I44" s="10"/>
      <c r="J44" s="10"/>
      <c r="K44" s="10"/>
    </row>
    <row r="45" spans="1:11" ht="18.75" customHeight="1">
      <c r="A45" s="38" t="s">
        <v>79</v>
      </c>
      <c r="B45" s="1" t="s">
        <v>54</v>
      </c>
      <c r="C45" s="1" t="s">
        <v>6</v>
      </c>
      <c r="D45" s="2">
        <v>2</v>
      </c>
      <c r="E45" s="3"/>
      <c r="F45" s="4">
        <f t="shared" si="10"/>
        <v>0</v>
      </c>
      <c r="G45" s="4">
        <f t="shared" si="11"/>
        <v>0</v>
      </c>
      <c r="H45" s="10"/>
      <c r="I45" s="10"/>
      <c r="J45" s="10"/>
      <c r="K45" s="10"/>
    </row>
    <row r="46" spans="1:11" ht="18.75" customHeight="1">
      <c r="A46" s="38" t="s">
        <v>80</v>
      </c>
      <c r="B46" s="1" t="s">
        <v>55</v>
      </c>
      <c r="C46" s="1" t="s">
        <v>91</v>
      </c>
      <c r="D46" s="2">
        <v>1</v>
      </c>
      <c r="E46" s="3"/>
      <c r="F46" s="4">
        <f t="shared" si="10"/>
        <v>0</v>
      </c>
      <c r="G46" s="4">
        <f t="shared" si="11"/>
        <v>0</v>
      </c>
      <c r="H46" s="10"/>
      <c r="I46" s="10"/>
      <c r="J46" s="10"/>
      <c r="K46" s="10"/>
    </row>
    <row r="47" spans="1:11" ht="18.75" customHeight="1">
      <c r="A47" s="38" t="s">
        <v>81</v>
      </c>
      <c r="B47" s="1" t="s">
        <v>101</v>
      </c>
      <c r="C47" s="1" t="s">
        <v>98</v>
      </c>
      <c r="D47" s="2">
        <v>255</v>
      </c>
      <c r="E47" s="3"/>
      <c r="F47" s="4">
        <f t="shared" si="10"/>
        <v>0</v>
      </c>
      <c r="G47" s="4">
        <f t="shared" si="11"/>
        <v>0</v>
      </c>
      <c r="H47" s="10"/>
      <c r="I47" s="10"/>
      <c r="J47" s="10"/>
      <c r="K47" s="10"/>
    </row>
    <row r="48" spans="1:11" ht="18.75" customHeight="1">
      <c r="A48" s="38" t="s">
        <v>82</v>
      </c>
      <c r="B48" s="1" t="s">
        <v>99</v>
      </c>
      <c r="C48" s="1" t="s">
        <v>98</v>
      </c>
      <c r="D48" s="2">
        <v>255</v>
      </c>
      <c r="E48" s="3"/>
      <c r="F48" s="4">
        <f t="shared" si="10"/>
        <v>0</v>
      </c>
      <c r="G48" s="4">
        <f t="shared" si="11"/>
        <v>0</v>
      </c>
      <c r="H48" s="10"/>
      <c r="I48" s="10"/>
      <c r="J48" s="10"/>
      <c r="K48" s="10"/>
    </row>
    <row r="49" spans="1:11" ht="18.75" customHeight="1">
      <c r="A49" s="38" t="s">
        <v>83</v>
      </c>
      <c r="B49" s="1" t="s">
        <v>104</v>
      </c>
      <c r="C49" s="1" t="s">
        <v>98</v>
      </c>
      <c r="D49" s="2">
        <v>1080</v>
      </c>
      <c r="E49" s="3"/>
      <c r="F49" s="4">
        <f t="shared" si="10"/>
        <v>0</v>
      </c>
      <c r="G49" s="4">
        <f t="shared" si="11"/>
        <v>0</v>
      </c>
      <c r="H49" s="10"/>
      <c r="I49" s="10"/>
      <c r="J49" s="10"/>
      <c r="K49" s="10"/>
    </row>
    <row r="50" spans="1:11" ht="18.75" customHeight="1">
      <c r="A50" s="38" t="s">
        <v>84</v>
      </c>
      <c r="B50" s="1" t="s">
        <v>102</v>
      </c>
      <c r="C50" s="1" t="s">
        <v>98</v>
      </c>
      <c r="D50" s="2">
        <v>3657</v>
      </c>
      <c r="E50" s="3"/>
      <c r="F50" s="4">
        <f t="shared" si="10"/>
        <v>0</v>
      </c>
      <c r="G50" s="4">
        <f t="shared" si="11"/>
        <v>0</v>
      </c>
      <c r="H50" s="10"/>
      <c r="I50" s="10"/>
      <c r="J50" s="10"/>
      <c r="K50" s="10"/>
    </row>
    <row r="51" spans="1:11" ht="18.75" customHeight="1">
      <c r="A51" s="83" t="s">
        <v>145</v>
      </c>
      <c r="B51" s="83"/>
      <c r="C51" s="83"/>
      <c r="D51" s="83"/>
      <c r="E51" s="83"/>
      <c r="F51" s="83"/>
      <c r="G51" s="83"/>
      <c r="H51" s="10"/>
      <c r="I51" s="10"/>
      <c r="J51" s="10"/>
      <c r="K51" s="10"/>
    </row>
    <row r="52" spans="1:11" ht="18.75" customHeight="1">
      <c r="A52" s="39" t="s">
        <v>85</v>
      </c>
      <c r="B52" s="1" t="s">
        <v>144</v>
      </c>
      <c r="C52" s="1" t="s">
        <v>7</v>
      </c>
      <c r="D52" s="2">
        <v>25</v>
      </c>
      <c r="E52" s="3"/>
      <c r="F52" s="4">
        <f>ROUND((D52*E52),2)</f>
        <v>0</v>
      </c>
      <c r="G52" s="4">
        <f>ROUND((F52*(1.23)),2)</f>
        <v>0</v>
      </c>
    </row>
    <row r="53" spans="1:11" ht="18.75" customHeight="1">
      <c r="A53" s="47" t="s">
        <v>94</v>
      </c>
      <c r="B53" s="48" t="s">
        <v>92</v>
      </c>
      <c r="C53" s="48" t="s">
        <v>91</v>
      </c>
      <c r="D53" s="49">
        <v>1</v>
      </c>
      <c r="E53" s="50"/>
      <c r="F53" s="51">
        <f>ROUND((D53*E53),2)</f>
        <v>0</v>
      </c>
      <c r="G53" s="51">
        <f>ROUND((F53*(1.23)),2)</f>
        <v>0</v>
      </c>
    </row>
    <row r="54" spans="1:11" ht="18.75" customHeight="1">
      <c r="A54" s="83" t="s">
        <v>147</v>
      </c>
      <c r="B54" s="83"/>
      <c r="C54" s="83"/>
      <c r="D54" s="83"/>
      <c r="E54" s="83"/>
      <c r="F54" s="83"/>
      <c r="G54" s="83"/>
    </row>
    <row r="55" spans="1:11" ht="18.75" customHeight="1">
      <c r="A55" s="38" t="s">
        <v>95</v>
      </c>
      <c r="B55" s="1" t="s">
        <v>146</v>
      </c>
      <c r="C55" s="1" t="s">
        <v>7</v>
      </c>
      <c r="D55" s="2">
        <v>914</v>
      </c>
      <c r="E55" s="3"/>
      <c r="F55" s="4">
        <f>ROUND((D55*E55),2)</f>
        <v>0</v>
      </c>
      <c r="G55" s="4">
        <f>ROUND((F55*(1.23)),2)</f>
        <v>0</v>
      </c>
    </row>
    <row r="56" spans="1:11" ht="18.75" customHeight="1">
      <c r="A56" s="38" t="s">
        <v>97</v>
      </c>
      <c r="B56" s="1" t="s">
        <v>148</v>
      </c>
      <c r="C56" s="1" t="s">
        <v>7</v>
      </c>
      <c r="D56" s="12">
        <v>12</v>
      </c>
      <c r="E56" s="3"/>
      <c r="F56" s="4">
        <f>ROUND((D56*E56),2)</f>
        <v>0</v>
      </c>
      <c r="G56" s="4">
        <f>ROUND((F56*(1.23)),2)</f>
        <v>0</v>
      </c>
    </row>
    <row r="57" spans="1:11" ht="18.75" customHeight="1">
      <c r="A57" s="38" t="s">
        <v>103</v>
      </c>
      <c r="B57" s="1" t="s">
        <v>149</v>
      </c>
      <c r="C57" s="1" t="s">
        <v>91</v>
      </c>
      <c r="D57" s="12">
        <v>7</v>
      </c>
      <c r="E57" s="3"/>
      <c r="F57" s="4">
        <f>ROUND((D57*E57),2)</f>
        <v>0</v>
      </c>
      <c r="G57" s="4">
        <f>ROUND((F57*(1.23)),2)</f>
        <v>0</v>
      </c>
    </row>
    <row r="58" spans="1:11" ht="18.75" customHeight="1">
      <c r="A58" s="38" t="s">
        <v>111</v>
      </c>
      <c r="B58" s="1" t="s">
        <v>150</v>
      </c>
      <c r="C58" s="1" t="s">
        <v>7</v>
      </c>
      <c r="D58" s="2">
        <v>199.6</v>
      </c>
      <c r="E58" s="3"/>
      <c r="F58" s="4">
        <f>ROUND((D58*E58),2)</f>
        <v>0</v>
      </c>
      <c r="G58" s="4">
        <f>ROUND((F58*(1.23)),2)</f>
        <v>0</v>
      </c>
    </row>
    <row r="59" spans="1:11" ht="18.75" customHeight="1">
      <c r="A59" s="38" t="s">
        <v>112</v>
      </c>
      <c r="B59" s="48" t="s">
        <v>92</v>
      </c>
      <c r="C59" s="48" t="s">
        <v>91</v>
      </c>
      <c r="D59" s="49">
        <v>1</v>
      </c>
      <c r="E59" s="50"/>
      <c r="F59" s="51">
        <f>ROUND((D59*E59),2)</f>
        <v>0</v>
      </c>
      <c r="G59" s="51">
        <f>ROUND((F59*(1.23)),2)</f>
        <v>0</v>
      </c>
    </row>
    <row r="60" spans="1:11" ht="18.75" customHeight="1">
      <c r="A60" s="83" t="s">
        <v>153</v>
      </c>
      <c r="B60" s="83"/>
      <c r="C60" s="83"/>
      <c r="D60" s="83"/>
      <c r="E60" s="83"/>
      <c r="F60" s="83"/>
      <c r="G60" s="83"/>
    </row>
    <row r="61" spans="1:11" ht="18.75" customHeight="1">
      <c r="A61" s="38" t="s">
        <v>113</v>
      </c>
      <c r="B61" s="1" t="s">
        <v>152</v>
      </c>
      <c r="C61" s="1" t="s">
        <v>7</v>
      </c>
      <c r="D61" s="12">
        <v>183.7</v>
      </c>
      <c r="E61" s="3"/>
      <c r="F61" s="4">
        <f>ROUND((D61*E61),2)</f>
        <v>0</v>
      </c>
      <c r="G61" s="4">
        <f>ROUND((F61*(1.23)),2)</f>
        <v>0</v>
      </c>
    </row>
    <row r="62" spans="1:11" ht="18.75" customHeight="1">
      <c r="A62" s="38" t="s">
        <v>114</v>
      </c>
      <c r="B62" s="1" t="s">
        <v>154</v>
      </c>
      <c r="C62" s="1" t="s">
        <v>7</v>
      </c>
      <c r="D62" s="12">
        <v>8.5</v>
      </c>
      <c r="E62" s="3"/>
      <c r="F62" s="4">
        <f>ROUND((D62*E62),2)</f>
        <v>0</v>
      </c>
      <c r="G62" s="4">
        <f>ROUND((F62*(1.23)),2)</f>
        <v>0</v>
      </c>
    </row>
    <row r="63" spans="1:11" ht="18.75" customHeight="1">
      <c r="A63" s="38" t="s">
        <v>115</v>
      </c>
      <c r="B63" s="1" t="s">
        <v>155</v>
      </c>
      <c r="C63" s="1" t="s">
        <v>91</v>
      </c>
      <c r="D63" s="12">
        <v>3</v>
      </c>
      <c r="E63" s="3"/>
      <c r="F63" s="4">
        <f>ROUND((D63*E63),2)</f>
        <v>0</v>
      </c>
      <c r="G63" s="4">
        <f>ROUND((F63*(1.23)),2)</f>
        <v>0</v>
      </c>
    </row>
    <row r="64" spans="1:11" ht="18.75" customHeight="1">
      <c r="A64" s="38" t="s">
        <v>116</v>
      </c>
      <c r="B64" s="1" t="s">
        <v>156</v>
      </c>
      <c r="C64" s="1" t="s">
        <v>7</v>
      </c>
      <c r="D64" s="12">
        <v>91.5</v>
      </c>
      <c r="E64" s="3"/>
      <c r="F64" s="4">
        <f>ROUND((D64*E64),2)</f>
        <v>0</v>
      </c>
      <c r="G64" s="4">
        <f>ROUND((F64*(1.23)),2)</f>
        <v>0</v>
      </c>
    </row>
    <row r="65" spans="1:7" ht="18.75" customHeight="1" thickBot="1">
      <c r="A65" s="41" t="s">
        <v>151</v>
      </c>
      <c r="B65" s="42" t="s">
        <v>92</v>
      </c>
      <c r="C65" s="42" t="s">
        <v>93</v>
      </c>
      <c r="D65" s="43">
        <v>1</v>
      </c>
      <c r="E65" s="44"/>
      <c r="F65" s="45">
        <f>ROUND((D65*E65),2)</f>
        <v>0</v>
      </c>
      <c r="G65" s="45">
        <f>ROUND((F65*(1.23)),2)</f>
        <v>0</v>
      </c>
    </row>
    <row r="66" spans="1:7" ht="18.75" customHeight="1" thickTop="1" thickBot="1">
      <c r="A66" s="80" t="s">
        <v>117</v>
      </c>
      <c r="B66" s="81"/>
      <c r="C66" s="81"/>
      <c r="D66" s="81"/>
      <c r="E66" s="82"/>
      <c r="F66" s="17">
        <f>SUM(F36:F50)</f>
        <v>0</v>
      </c>
      <c r="G66" s="17">
        <f>SUM(G36:G50)</f>
        <v>0</v>
      </c>
    </row>
    <row r="67" spans="1:7" ht="18.75" customHeight="1" thickTop="1">
      <c r="A67" s="77" t="s">
        <v>118</v>
      </c>
      <c r="B67" s="78"/>
      <c r="C67" s="78"/>
      <c r="D67" s="78"/>
      <c r="E67" s="78"/>
      <c r="F67" s="78"/>
      <c r="G67" s="79"/>
    </row>
    <row r="68" spans="1:7" ht="18.75" customHeight="1">
      <c r="A68" s="84" t="s">
        <v>105</v>
      </c>
      <c r="B68" s="85"/>
      <c r="C68" s="85"/>
      <c r="D68" s="85"/>
      <c r="E68" s="85"/>
      <c r="F68" s="85"/>
      <c r="G68" s="86"/>
    </row>
    <row r="69" spans="1:7" ht="18.75" customHeight="1">
      <c r="A69" s="38" t="s">
        <v>120</v>
      </c>
      <c r="B69" s="1" t="s">
        <v>46</v>
      </c>
      <c r="C69" s="1" t="s">
        <v>7</v>
      </c>
      <c r="D69" s="2">
        <v>1110</v>
      </c>
      <c r="E69" s="3"/>
      <c r="F69" s="4">
        <f>ROUND((D69*E69),2)</f>
        <v>0</v>
      </c>
      <c r="G69" s="4">
        <f>ROUND((F69*(1.23)),2)</f>
        <v>0</v>
      </c>
    </row>
    <row r="70" spans="1:7" ht="18.75" customHeight="1">
      <c r="A70" s="38" t="s">
        <v>121</v>
      </c>
      <c r="B70" s="1" t="s">
        <v>86</v>
      </c>
      <c r="C70" s="1" t="s">
        <v>7</v>
      </c>
      <c r="D70" s="2">
        <v>66</v>
      </c>
      <c r="E70" s="3"/>
      <c r="F70" s="4">
        <f t="shared" ref="F70:F80" si="12">ROUND((D70*E70),2)</f>
        <v>0</v>
      </c>
      <c r="G70" s="4">
        <f t="shared" ref="G70:G80" si="13">ROUND((F70*(1.23)),2)</f>
        <v>0</v>
      </c>
    </row>
    <row r="71" spans="1:7" ht="18.75" customHeight="1">
      <c r="A71" s="38" t="s">
        <v>122</v>
      </c>
      <c r="B71" s="1" t="s">
        <v>47</v>
      </c>
      <c r="C71" s="1" t="s">
        <v>6</v>
      </c>
      <c r="D71" s="2">
        <v>30</v>
      </c>
      <c r="E71" s="3"/>
      <c r="F71" s="4">
        <f t="shared" si="12"/>
        <v>0</v>
      </c>
      <c r="G71" s="4">
        <f t="shared" si="13"/>
        <v>0</v>
      </c>
    </row>
    <row r="72" spans="1:7" ht="18.75" customHeight="1">
      <c r="A72" s="38" t="s">
        <v>123</v>
      </c>
      <c r="B72" s="1" t="s">
        <v>48</v>
      </c>
      <c r="C72" s="1" t="s">
        <v>7</v>
      </c>
      <c r="D72" s="2">
        <v>369</v>
      </c>
      <c r="E72" s="3"/>
      <c r="F72" s="4">
        <f t="shared" si="12"/>
        <v>0</v>
      </c>
      <c r="G72" s="4">
        <f t="shared" si="13"/>
        <v>0</v>
      </c>
    </row>
    <row r="73" spans="1:7" ht="18.75" customHeight="1">
      <c r="A73" s="38" t="s">
        <v>124</v>
      </c>
      <c r="B73" s="1" t="s">
        <v>49</v>
      </c>
      <c r="C73" s="1" t="s">
        <v>7</v>
      </c>
      <c r="D73" s="2">
        <v>141</v>
      </c>
      <c r="E73" s="3"/>
      <c r="F73" s="4">
        <f t="shared" si="12"/>
        <v>0</v>
      </c>
      <c r="G73" s="4">
        <f t="shared" si="13"/>
        <v>0</v>
      </c>
    </row>
    <row r="74" spans="1:7" ht="18.75" customHeight="1">
      <c r="A74" s="38" t="s">
        <v>125</v>
      </c>
      <c r="B74" s="1" t="s">
        <v>50</v>
      </c>
      <c r="C74" s="1" t="s">
        <v>6</v>
      </c>
      <c r="D74" s="2">
        <v>70</v>
      </c>
      <c r="E74" s="3"/>
      <c r="F74" s="4">
        <f t="shared" si="12"/>
        <v>0</v>
      </c>
      <c r="G74" s="4">
        <f t="shared" si="13"/>
        <v>0</v>
      </c>
    </row>
    <row r="75" spans="1:7" ht="18.75" customHeight="1">
      <c r="A75" s="38" t="s">
        <v>126</v>
      </c>
      <c r="B75" s="1" t="s">
        <v>51</v>
      </c>
      <c r="C75" s="1" t="s">
        <v>7</v>
      </c>
      <c r="D75" s="2">
        <v>1176</v>
      </c>
      <c r="E75" s="3"/>
      <c r="F75" s="4">
        <f t="shared" si="12"/>
        <v>0</v>
      </c>
      <c r="G75" s="4">
        <f t="shared" si="13"/>
        <v>0</v>
      </c>
    </row>
    <row r="76" spans="1:7" ht="18.75" customHeight="1">
      <c r="A76" s="38" t="s">
        <v>127</v>
      </c>
      <c r="B76" s="1" t="s">
        <v>52</v>
      </c>
      <c r="C76" s="1" t="s">
        <v>7</v>
      </c>
      <c r="D76" s="2">
        <v>1176</v>
      </c>
      <c r="E76" s="3"/>
      <c r="F76" s="4">
        <f t="shared" si="12"/>
        <v>0</v>
      </c>
      <c r="G76" s="4">
        <f t="shared" si="13"/>
        <v>0</v>
      </c>
    </row>
    <row r="77" spans="1:7" ht="18.75" customHeight="1">
      <c r="A77" s="38" t="s">
        <v>128</v>
      </c>
      <c r="B77" s="1" t="s">
        <v>96</v>
      </c>
      <c r="C77" s="1" t="s">
        <v>93</v>
      </c>
      <c r="D77" s="12">
        <v>1</v>
      </c>
      <c r="E77" s="3"/>
      <c r="F77" s="4">
        <f t="shared" si="12"/>
        <v>0</v>
      </c>
      <c r="G77" s="4">
        <f t="shared" si="13"/>
        <v>0</v>
      </c>
    </row>
    <row r="78" spans="1:7" ht="18.75" customHeight="1">
      <c r="A78" s="38" t="s">
        <v>129</v>
      </c>
      <c r="B78" s="1" t="s">
        <v>53</v>
      </c>
      <c r="C78" s="1" t="s">
        <v>6</v>
      </c>
      <c r="D78" s="2">
        <v>4</v>
      </c>
      <c r="E78" s="3"/>
      <c r="F78" s="4">
        <f t="shared" si="12"/>
        <v>0</v>
      </c>
      <c r="G78" s="4">
        <f t="shared" si="13"/>
        <v>0</v>
      </c>
    </row>
    <row r="79" spans="1:7" ht="18.75" customHeight="1">
      <c r="A79" s="38" t="s">
        <v>130</v>
      </c>
      <c r="B79" s="1" t="s">
        <v>54</v>
      </c>
      <c r="C79" s="1" t="s">
        <v>6</v>
      </c>
      <c r="D79" s="2">
        <v>2</v>
      </c>
      <c r="E79" s="3"/>
      <c r="F79" s="4">
        <f t="shared" si="12"/>
        <v>0</v>
      </c>
      <c r="G79" s="4">
        <f t="shared" si="13"/>
        <v>0</v>
      </c>
    </row>
    <row r="80" spans="1:7" ht="18.75" customHeight="1">
      <c r="A80" s="38" t="s">
        <v>131</v>
      </c>
      <c r="B80" s="1" t="s">
        <v>55</v>
      </c>
      <c r="C80" s="1" t="s">
        <v>91</v>
      </c>
      <c r="D80" s="2">
        <v>1</v>
      </c>
      <c r="E80" s="3"/>
      <c r="F80" s="4">
        <f t="shared" si="12"/>
        <v>0</v>
      </c>
      <c r="G80" s="4">
        <f t="shared" si="13"/>
        <v>0</v>
      </c>
    </row>
    <row r="81" spans="1:7" ht="18.75" customHeight="1">
      <c r="A81" s="38" t="s">
        <v>132</v>
      </c>
      <c r="B81" s="1" t="s">
        <v>104</v>
      </c>
      <c r="C81" s="1" t="s">
        <v>98</v>
      </c>
      <c r="D81" s="12">
        <v>1620</v>
      </c>
      <c r="E81" s="3"/>
      <c r="F81" s="4">
        <f t="shared" ref="F81" si="14">ROUND((D81*E81),2)</f>
        <v>0</v>
      </c>
      <c r="G81" s="4">
        <f t="shared" ref="G81" si="15">ROUND((F81*(1.23)),2)</f>
        <v>0</v>
      </c>
    </row>
    <row r="82" spans="1:7" ht="18.75" customHeight="1">
      <c r="A82" s="38" t="s">
        <v>133</v>
      </c>
      <c r="B82" s="1" t="s">
        <v>102</v>
      </c>
      <c r="C82" s="1" t="s">
        <v>98</v>
      </c>
      <c r="D82" s="12">
        <v>2350</v>
      </c>
      <c r="E82" s="3"/>
      <c r="F82" s="4">
        <f t="shared" ref="F82" si="16">ROUND((D82*E82),2)</f>
        <v>0</v>
      </c>
      <c r="G82" s="4">
        <f t="shared" ref="G82" si="17">ROUND((F82*(1.23)),2)</f>
        <v>0</v>
      </c>
    </row>
    <row r="83" spans="1:7" ht="18.75" customHeight="1">
      <c r="A83" s="84" t="s">
        <v>158</v>
      </c>
      <c r="B83" s="85"/>
      <c r="C83" s="85"/>
      <c r="D83" s="85"/>
      <c r="E83" s="85"/>
      <c r="F83" s="85"/>
      <c r="G83" s="86"/>
    </row>
    <row r="84" spans="1:7" ht="18.75" customHeight="1">
      <c r="A84" s="38" t="s">
        <v>134</v>
      </c>
      <c r="B84" s="1" t="s">
        <v>146</v>
      </c>
      <c r="C84" s="1" t="s">
        <v>7</v>
      </c>
      <c r="D84" s="2">
        <v>334.5</v>
      </c>
      <c r="E84" s="3"/>
      <c r="F84" s="4">
        <f t="shared" ref="F84:F88" si="18">ROUND((D84*E84),2)</f>
        <v>0</v>
      </c>
      <c r="G84" s="4">
        <f t="shared" ref="G84:G88" si="19">ROUND((F84*(1.23)),2)</f>
        <v>0</v>
      </c>
    </row>
    <row r="85" spans="1:7" ht="18.75" customHeight="1">
      <c r="A85" s="38" t="s">
        <v>135</v>
      </c>
      <c r="B85" s="1" t="s">
        <v>159</v>
      </c>
      <c r="C85" s="1" t="s">
        <v>7</v>
      </c>
      <c r="D85" s="12">
        <v>3</v>
      </c>
      <c r="E85" s="3"/>
      <c r="F85" s="4">
        <f t="shared" si="18"/>
        <v>0</v>
      </c>
      <c r="G85" s="4">
        <f t="shared" si="19"/>
        <v>0</v>
      </c>
    </row>
    <row r="86" spans="1:7" ht="18.75" customHeight="1">
      <c r="A86" s="38" t="s">
        <v>136</v>
      </c>
      <c r="B86" s="1" t="s">
        <v>149</v>
      </c>
      <c r="C86" s="1" t="s">
        <v>91</v>
      </c>
      <c r="D86" s="12">
        <v>2</v>
      </c>
      <c r="E86" s="3"/>
      <c r="F86" s="4">
        <f t="shared" si="18"/>
        <v>0</v>
      </c>
      <c r="G86" s="4">
        <f t="shared" si="19"/>
        <v>0</v>
      </c>
    </row>
    <row r="87" spans="1:7" ht="18.75" customHeight="1">
      <c r="A87" s="38" t="s">
        <v>137</v>
      </c>
      <c r="B87" s="1" t="s">
        <v>150</v>
      </c>
      <c r="C87" s="1" t="s">
        <v>7</v>
      </c>
      <c r="D87" s="12">
        <v>2</v>
      </c>
      <c r="E87" s="3"/>
      <c r="F87" s="4">
        <f t="shared" si="18"/>
        <v>0</v>
      </c>
      <c r="G87" s="4">
        <f t="shared" si="19"/>
        <v>0</v>
      </c>
    </row>
    <row r="88" spans="1:7" ht="18.75" customHeight="1">
      <c r="A88" s="38" t="s">
        <v>138</v>
      </c>
      <c r="B88" s="1" t="s">
        <v>160</v>
      </c>
      <c r="C88" s="1" t="s">
        <v>7</v>
      </c>
      <c r="D88" s="12">
        <v>9</v>
      </c>
      <c r="E88" s="3"/>
      <c r="F88" s="4">
        <f t="shared" si="18"/>
        <v>0</v>
      </c>
      <c r="G88" s="4">
        <f t="shared" si="19"/>
        <v>0</v>
      </c>
    </row>
    <row r="89" spans="1:7" ht="18.75" customHeight="1" thickBot="1">
      <c r="A89" s="41" t="s">
        <v>139</v>
      </c>
      <c r="B89" s="42" t="s">
        <v>92</v>
      </c>
      <c r="C89" s="42" t="s">
        <v>93</v>
      </c>
      <c r="D89" s="43">
        <v>1</v>
      </c>
      <c r="E89" s="44"/>
      <c r="F89" s="45">
        <f t="shared" ref="F89" si="20">ROUND((D89*E89),2)</f>
        <v>0</v>
      </c>
      <c r="G89" s="45">
        <f t="shared" ref="G89" si="21">ROUND((F89*(1.23)),2)</f>
        <v>0</v>
      </c>
    </row>
    <row r="90" spans="1:7" ht="15" thickTop="1" thickBot="1">
      <c r="A90" s="80" t="s">
        <v>119</v>
      </c>
      <c r="B90" s="81"/>
      <c r="C90" s="81"/>
      <c r="D90" s="81"/>
      <c r="E90" s="82"/>
      <c r="F90" s="17">
        <f>SUM(F69:F89)</f>
        <v>0</v>
      </c>
      <c r="G90" s="17">
        <f>SUM(G69:G89)</f>
        <v>0</v>
      </c>
    </row>
    <row r="91" spans="1:7" ht="14.4" thickTop="1">
      <c r="E91" s="10"/>
    </row>
  </sheetData>
  <protectedRanges>
    <protectedRange sqref="E18:E33 E84:E90 E69:E82 E36:E66" name="Zakres1"/>
    <protectedRange sqref="E4:E16" name="Zakres1_1"/>
  </protectedRanges>
  <dataConsolidate/>
  <mergeCells count="15">
    <mergeCell ref="A68:G68"/>
    <mergeCell ref="A83:G83"/>
    <mergeCell ref="A90:E90"/>
    <mergeCell ref="A67:G67"/>
    <mergeCell ref="A34:G34"/>
    <mergeCell ref="A66:E66"/>
    <mergeCell ref="A54:G54"/>
    <mergeCell ref="A60:G60"/>
    <mergeCell ref="A1:G1"/>
    <mergeCell ref="A17:G17"/>
    <mergeCell ref="A33:E33"/>
    <mergeCell ref="A51:G51"/>
    <mergeCell ref="A35:G35"/>
    <mergeCell ref="A3:G3"/>
    <mergeCell ref="A16:E16"/>
  </mergeCells>
  <phoneticPr fontId="2" type="noConversion"/>
  <printOptions horizontalCentered="1"/>
  <pageMargins left="0.23622047244094491" right="0.23622047244094491" top="0.78740157480314965" bottom="0.35433070866141736" header="0.51181102362204722" footer="0.11811023622047245"/>
  <pageSetup paperSize="9" scale="63" orientation="landscape" r:id="rId1"/>
  <headerFooter alignWithMargins="0">
    <oddHeader>&amp;LBudowa sieci kanalizacji sanitarnej, wodociągowej oraz odtworzenie dróg dla miejscowości Golęczewo, gm. Suchy Las – Etap IV; Gminna 2</oddHeader>
  </headerFooter>
  <rowBreaks count="2" manualBreakCount="2">
    <brk id="33" max="6" man="1"/>
    <brk id="66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Preambuła</vt:lpstr>
      <vt:lpstr>Strona tytułowa</vt:lpstr>
      <vt:lpstr>Kosztorys ofertowy</vt:lpstr>
      <vt:lpstr>'Kosztorys ofertowy'!Obszar_wydruku</vt:lpstr>
      <vt:lpstr>'Strona tytułowa'!Obszar_wydruku</vt:lpstr>
      <vt:lpstr>'Kosztorys ofertowy'!Tytuły_wydruku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UGSL</dc:creator>
  <cp:keywords/>
  <dc:description/>
  <cp:lastModifiedBy>Katarzyna Rajmann-Trelka</cp:lastModifiedBy>
  <cp:revision/>
  <cp:lastPrinted>2020-12-08T08:25:47Z</cp:lastPrinted>
  <dcterms:created xsi:type="dcterms:W3CDTF">2013-05-29T11:09:02Z</dcterms:created>
  <dcterms:modified xsi:type="dcterms:W3CDTF">2020-12-09T07:45:47Z</dcterms:modified>
  <cp:category/>
  <cp:contentStatus/>
</cp:coreProperties>
</file>