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owy - realizowane\Suchy Las - ul. Modrakowa, Zachodnia\Modrakowa\Do przetargu\"/>
    </mc:Choice>
  </mc:AlternateContent>
  <xr:revisionPtr revIDLastSave="0" documentId="13_ncr:1_{FCE3C434-2CFF-4A24-83B5-671AC8768BCC}" xr6:coauthVersionLast="47" xr6:coauthVersionMax="47" xr10:uidLastSave="{00000000-0000-0000-0000-000000000000}"/>
  <bookViews>
    <workbookView xWindow="-120" yWindow="-120" windowWidth="25440" windowHeight="15390" activeTab="1" xr2:uid="{00000000-000D-0000-FFFF-FFFF00000000}"/>
  </bookViews>
  <sheets>
    <sheet name="Strona tytułowa" sheetId="4" r:id="rId1"/>
    <sheet name="ul. Kręta, Łąkowa" sheetId="1" r:id="rId2"/>
  </sheets>
  <definedNames>
    <definedName name="_xlnm.Print_Area" localSheetId="0">'Strona tytułowa'!$A$1:$H$29</definedName>
    <definedName name="_xlnm.Print_Area" localSheetId="1">'ul. Kręta, Łąkowa'!$A$1:$G$28</definedName>
    <definedName name="_xlnm.Print_Titles" localSheetId="1">'ul. Kręta, Łąkowa'!$1:$2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G26" i="1" s="1"/>
  <c r="F25" i="1"/>
  <c r="F24" i="1"/>
  <c r="G24" i="1" s="1"/>
  <c r="F23" i="1"/>
  <c r="G23" i="1" s="1"/>
  <c r="F20" i="1"/>
  <c r="G20" i="1" s="1"/>
  <c r="F19" i="1"/>
  <c r="G19" i="1" s="1"/>
  <c r="F18" i="1"/>
  <c r="G18" i="1" s="1"/>
  <c r="F17" i="1"/>
  <c r="G17" i="1" s="1"/>
  <c r="F16" i="1"/>
  <c r="G16" i="1" s="1"/>
  <c r="F27" i="1" l="1"/>
  <c r="G22" i="4" s="1"/>
  <c r="G25" i="1"/>
  <c r="G27" i="1" s="1"/>
  <c r="H22" i="4" s="1"/>
  <c r="F15" i="1" l="1"/>
  <c r="G15" i="1" s="1"/>
  <c r="F14" i="1"/>
  <c r="G14" i="1" s="1"/>
  <c r="F13" i="1"/>
  <c r="G13" i="1" s="1"/>
  <c r="F12" i="1"/>
  <c r="F11" i="1"/>
  <c r="F8" i="1"/>
  <c r="G8" i="1" s="1"/>
  <c r="F7" i="1"/>
  <c r="G7" i="1" s="1"/>
  <c r="F21" i="1" l="1"/>
  <c r="G21" i="4" s="1"/>
  <c r="G11" i="1"/>
  <c r="G12" i="1"/>
  <c r="G21" i="1" l="1"/>
  <c r="H21" i="4" s="1"/>
  <c r="F5" i="1"/>
  <c r="G5" i="1" s="1"/>
  <c r="F6" i="1" l="1"/>
  <c r="G6" i="1" s="1"/>
  <c r="F4" i="1"/>
  <c r="F9" i="1" l="1"/>
  <c r="G20" i="4" s="1"/>
  <c r="G23" i="4" s="1"/>
  <c r="G4" i="1"/>
  <c r="G9" i="1" s="1"/>
  <c r="F28" i="1" l="1"/>
  <c r="H20" i="4"/>
  <c r="H23" i="4" s="1"/>
  <c r="G28" i="1"/>
  <c r="I23" i="4"/>
  <c r="J23" i="4" l="1"/>
</calcChain>
</file>

<file path=xl/sharedStrings.xml><?xml version="1.0" encoding="utf-8"?>
<sst xmlns="http://schemas.openxmlformats.org/spreadsheetml/2006/main" count="83" uniqueCount="68">
  <si>
    <t>L.p.</t>
  </si>
  <si>
    <t>Opis roboty</t>
  </si>
  <si>
    <t>Ilość</t>
  </si>
  <si>
    <t>Cena jedn.
NETTO</t>
  </si>
  <si>
    <t>Wartość
NETTO</t>
  </si>
  <si>
    <t>Wartość
BRUTTO</t>
  </si>
  <si>
    <t>kpl</t>
  </si>
  <si>
    <r>
      <t>m</t>
    </r>
    <r>
      <rPr>
        <vertAlign val="superscript"/>
        <sz val="10"/>
        <rFont val="Calibri"/>
        <family val="2"/>
        <charset val="238"/>
        <scheme val="minor"/>
      </rPr>
      <t>2</t>
    </r>
  </si>
  <si>
    <t>szt.</t>
  </si>
  <si>
    <t>m</t>
  </si>
  <si>
    <t>Jedn.</t>
  </si>
  <si>
    <t>Roboty rozbiórkowe (nawierzchnia jezdni, podbudowy, betony, krawężniki, oporniki, chodnik, wyspy, humus, krzewy itp.)</t>
  </si>
  <si>
    <t xml:space="preserve"> RAZEM: </t>
  </si>
  <si>
    <t>Klasyfikacja robót wg Wspólnego Słownika Zamówień</t>
  </si>
  <si>
    <t>45100000-8</t>
  </si>
  <si>
    <t>Przygotowanie terenu pod budowę</t>
  </si>
  <si>
    <t>45233120-6</t>
  </si>
  <si>
    <t>Roboty w zakresie dróg</t>
  </si>
  <si>
    <t>45233161-5</t>
  </si>
  <si>
    <t>Roboty budowlane w zakresie ścieżek pieszych</t>
  </si>
  <si>
    <t>45233200-1</t>
  </si>
  <si>
    <t>Roboty w zakresie różnych nawierzchni</t>
  </si>
  <si>
    <t>45233290-8</t>
  </si>
  <si>
    <t>Instalowanie znaków drogowych</t>
  </si>
  <si>
    <t>Kategoria obiektu:</t>
  </si>
  <si>
    <t>Nazwa 
i adres inwestora:</t>
  </si>
  <si>
    <t>Gmina Suchy Las
ul. Szkolna 13
62-002 Suchy Las</t>
  </si>
  <si>
    <t>Branże:</t>
  </si>
  <si>
    <t>Zestawienie kosztorysów:</t>
  </si>
  <si>
    <t>Branża</t>
  </si>
  <si>
    <t>Koszt netto</t>
  </si>
  <si>
    <t>Koszt brutto</t>
  </si>
  <si>
    <t>Inwestycja:</t>
  </si>
  <si>
    <t>Data i podpis oferenta:</t>
  </si>
  <si>
    <t>KOSZTORYS OFERTOWY</t>
  </si>
  <si>
    <t>Przebudowa drogi poprzez wykonanie chodnika w ulicy Łąkowej, Krętej i Pogodnej w Suchym Lesie.</t>
  </si>
  <si>
    <t>XXV</t>
  </si>
  <si>
    <t>Elementy wspólne chodnika - ul. Kręta, Łąkowa</t>
  </si>
  <si>
    <t>Budowa chodnika - ul. Kręta</t>
  </si>
  <si>
    <t>Budowa chodnika - ul. Łąkowa</t>
  </si>
  <si>
    <t>Razem:</t>
  </si>
  <si>
    <t>drogowa</t>
  </si>
  <si>
    <r>
      <rPr>
        <b/>
        <sz val="12"/>
        <rFont val="Calibri"/>
        <family val="2"/>
        <charset val="238"/>
        <scheme val="minor"/>
      </rPr>
      <t>Kosztorys ofertowy</t>
    </r>
    <r>
      <rPr>
        <sz val="12"/>
        <rFont val="Calibri"/>
        <family val="2"/>
        <charset val="238"/>
        <scheme val="minor"/>
      </rPr>
      <t xml:space="preserve">
</t>
    </r>
    <r>
      <rPr>
        <b/>
        <i/>
        <sz val="12"/>
        <rFont val="Calibri"/>
        <family val="2"/>
        <charset val="238"/>
        <scheme val="minor"/>
      </rPr>
      <t>Budowa ulicy Modrakowej w Suchym Lesie.</t>
    </r>
  </si>
  <si>
    <t>Kompletna dokumentacja projektowa (projekt budowlany, techniczny, przedmiary, kosztorysy, specyfikacje itp.)</t>
  </si>
  <si>
    <t>Prace związane z wykonaniem dokumentacji projektowej</t>
  </si>
  <si>
    <t>Projekt tymczasowej organizacji robót</t>
  </si>
  <si>
    <t>Projekt stałej organizacji robót</t>
  </si>
  <si>
    <t>Opracowanie dokumentacji geotechnicznej</t>
  </si>
  <si>
    <t>Nadzór autorski podczas realizacji zadania</t>
  </si>
  <si>
    <t>Roboty przygotowawcze i budowlane</t>
  </si>
  <si>
    <t>Wprowadzenie tymczasowej organizacji robót wraz z organizacją zaplecza budowy</t>
  </si>
  <si>
    <t xml:space="preserve">Krawężniki betonowe najazdowe 15x22, 15x22-30 cm na ławie z betonu C 12/15 i podsypce cementowo-piaskowej </t>
  </si>
  <si>
    <t xml:space="preserve">Krawężniki betonowe wyniesione 15x30 cm na ławie z betonu C 12/15 i podsypce cementowo-piaskowej </t>
  </si>
  <si>
    <t>Obrzeże betonowe 8x30 cm na ławie z betonu C 12/15</t>
  </si>
  <si>
    <t>Obrzeże betonowe 12x25 cm na ławie z betonu C 12/15</t>
  </si>
  <si>
    <t>Zjazdy o nawierzchni z kostki brukowej pełnej gr. 8 cm koloru grafitowego wraz warstwami konstrukcyjnymi</t>
  </si>
  <si>
    <t>Chodnik o nawierzchni z kostki brukowej pełnej gr. 8 cm koloru czerwonego wraz warstwami konstrukcyjnymi</t>
  </si>
  <si>
    <t>Jezdnia o nawierzchni z kostki brukowej przepuszczlnej EKO gr. 8 cm koloru szarego wraz warstwami konstrukcyjnymi</t>
  </si>
  <si>
    <t>Wykonanie terenów zielonych trawą z rolki</t>
  </si>
  <si>
    <t>Razem - prace projektowe:</t>
  </si>
  <si>
    <t>Dokumentacja powykonawcza, inwentaryzacja geodezyjna, porządkowanie terenu budowy</t>
  </si>
  <si>
    <t>Inwentaryzacja geodezyjna zatwierdzona przez PODGiK w Poznaniu</t>
  </si>
  <si>
    <t>Pozwolenie na użytkowanie obiektu budowlanego wydane przez PINB dla powiatu poznańskiego</t>
  </si>
  <si>
    <t>Wprowadzenie stałej organizacji ruchu (oznakowanie poziome, pionowe, elementy odblaskowe)</t>
  </si>
  <si>
    <t>kpl.</t>
  </si>
  <si>
    <t>Roboty wykończeniowe, dokumentacja powykonawcza</t>
  </si>
  <si>
    <t>Razem - budowa roboty przygotowawcze i budowlane:</t>
  </si>
  <si>
    <t>Razem - roboty wykończeniowe, dokumentacja powykonawcza: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</si>
</sst>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 x14ac:knownFonts="1">
    <font>
      <sz val="10"/>
      <name val="Arial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4" fontId="3" fillId="0" borderId="0" applyFont="0" applyFill="0" applyBorder="0" applyAlignment="0" applyProtection="0"/>
  </cellStyleXfs>
  <cellXfs count="92">
    <xf numFmtId="0" fontId="0" fillId="0" borderId="0" xfId="0"/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4" fontId="4" fillId="0" borderId="1" xfId="2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9" fontId="4" fillId="0" borderId="3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8" xfId="0" applyFont="1" applyBorder="1" applyAlignment="1">
      <alignment vertical="center" wrapText="1"/>
    </xf>
    <xf numFmtId="4" fontId="4" fillId="0" borderId="8" xfId="0" applyNumberFormat="1" applyFont="1" applyBorder="1" applyAlignment="1">
      <alignment vertical="center" wrapText="1"/>
    </xf>
    <xf numFmtId="44" fontId="4" fillId="0" borderId="8" xfId="2" applyFont="1" applyBorder="1" applyAlignment="1">
      <alignment horizontal="center" vertical="center" wrapText="1"/>
    </xf>
    <xf numFmtId="49" fontId="5" fillId="3" borderId="7" xfId="1" applyNumberFormat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" fontId="5" fillId="3" borderId="7" xfId="0" applyNumberFormat="1" applyFont="1" applyFill="1" applyBorder="1" applyAlignment="1">
      <alignment horizontal="center" vertical="center" wrapText="1"/>
    </xf>
    <xf numFmtId="44" fontId="5" fillId="2" borderId="12" xfId="2" applyFont="1" applyFill="1" applyBorder="1" applyAlignment="1">
      <alignment horizontal="center" vertical="center" wrapText="1"/>
    </xf>
    <xf numFmtId="44" fontId="5" fillId="3" borderId="13" xfId="2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0" fontId="9" fillId="0" borderId="0" xfId="0" applyFont="1"/>
    <xf numFmtId="0" fontId="4" fillId="0" borderId="0" xfId="0" applyFont="1"/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44" fontId="9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4" fillId="0" borderId="0" xfId="0" applyFont="1" applyAlignment="1">
      <alignment horizontal="left" vertical="top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4" fontId="4" fillId="3" borderId="1" xfId="2" applyFont="1" applyFill="1" applyBorder="1" applyAlignment="1">
      <alignment vertical="center" wrapText="1"/>
    </xf>
    <xf numFmtId="44" fontId="4" fillId="3" borderId="8" xfId="2" applyFont="1" applyFill="1" applyBorder="1" applyAlignment="1">
      <alignment vertical="center" wrapText="1"/>
    </xf>
    <xf numFmtId="0" fontId="5" fillId="0" borderId="0" xfId="0" applyFont="1" applyAlignment="1">
      <alignment vertical="top" wrapText="1"/>
    </xf>
    <xf numFmtId="0" fontId="4" fillId="0" borderId="2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44" fontId="4" fillId="0" borderId="1" xfId="2" applyFont="1" applyBorder="1" applyAlignment="1">
      <alignment horizontal="center" vertical="center"/>
    </xf>
    <xf numFmtId="44" fontId="4" fillId="0" borderId="29" xfId="2" applyFont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44" fontId="4" fillId="0" borderId="29" xfId="0" applyNumberFormat="1" applyFont="1" applyBorder="1" applyAlignment="1">
      <alignment horizontal="center" vertical="center"/>
    </xf>
    <xf numFmtId="44" fontId="4" fillId="0" borderId="8" xfId="0" applyNumberFormat="1" applyFont="1" applyBorder="1" applyAlignment="1">
      <alignment horizontal="center" vertical="center"/>
    </xf>
    <xf numFmtId="44" fontId="4" fillId="0" borderId="32" xfId="0" applyNumberFormat="1" applyFont="1" applyBorder="1" applyAlignment="1">
      <alignment horizontal="center" vertical="center"/>
    </xf>
    <xf numFmtId="44" fontId="5" fillId="0" borderId="36" xfId="0" applyNumberFormat="1" applyFont="1" applyBorder="1" applyAlignment="1">
      <alignment horizontal="center" vertical="center"/>
    </xf>
    <xf numFmtId="44" fontId="5" fillId="0" borderId="37" xfId="0" applyNumberFormat="1" applyFont="1" applyBorder="1" applyAlignment="1">
      <alignment horizontal="center" vertical="center"/>
    </xf>
    <xf numFmtId="0" fontId="4" fillId="0" borderId="39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5" fillId="0" borderId="33" xfId="0" applyFont="1" applyBorder="1" applyAlignment="1">
      <alignment horizontal="right" vertical="center"/>
    </xf>
    <xf numFmtId="0" fontId="5" fillId="0" borderId="34" xfId="0" applyFont="1" applyBorder="1" applyAlignment="1">
      <alignment horizontal="right" vertical="center"/>
    </xf>
    <xf numFmtId="0" fontId="5" fillId="0" borderId="35" xfId="0" applyFont="1" applyBorder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44" fontId="4" fillId="0" borderId="23" xfId="2" applyFont="1" applyBorder="1" applyAlignment="1">
      <alignment horizontal="center" vertical="center"/>
    </xf>
    <xf numFmtId="44" fontId="4" fillId="0" borderId="24" xfId="2" applyFont="1" applyBorder="1" applyAlignment="1">
      <alignment horizontal="center" vertical="center"/>
    </xf>
    <xf numFmtId="44" fontId="4" fillId="0" borderId="25" xfId="2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right" vertical="center" wrapText="1"/>
    </xf>
    <xf numFmtId="49" fontId="4" fillId="2" borderId="10" xfId="0" applyNumberFormat="1" applyFont="1" applyFill="1" applyBorder="1" applyAlignment="1">
      <alignment horizontal="right" vertical="center" wrapText="1"/>
    </xf>
    <xf numFmtId="49" fontId="4" fillId="2" borderId="11" xfId="0" applyNumberFormat="1" applyFont="1" applyFill="1" applyBorder="1" applyAlignment="1">
      <alignment horizontal="righ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49" fontId="7" fillId="2" borderId="14" xfId="0" applyNumberFormat="1" applyFont="1" applyFill="1" applyBorder="1" applyAlignment="1">
      <alignment horizontal="left" vertical="center" wrapText="1"/>
    </xf>
    <xf numFmtId="49" fontId="7" fillId="2" borderId="15" xfId="0" applyNumberFormat="1" applyFont="1" applyFill="1" applyBorder="1" applyAlignment="1">
      <alignment horizontal="left" vertical="center" wrapText="1"/>
    </xf>
    <xf numFmtId="49" fontId="7" fillId="2" borderId="17" xfId="0" applyNumberFormat="1" applyFont="1" applyFill="1" applyBorder="1" applyAlignment="1">
      <alignment horizontal="left" vertical="center" wrapText="1"/>
    </xf>
    <xf numFmtId="49" fontId="7" fillId="2" borderId="4" xfId="0" applyNumberFormat="1" applyFont="1" applyFill="1" applyBorder="1" applyAlignment="1">
      <alignment horizontal="left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49" fontId="7" fillId="2" borderId="6" xfId="0" applyNumberFormat="1" applyFont="1" applyFill="1" applyBorder="1" applyAlignment="1">
      <alignment horizontal="left" vertical="center" wrapText="1"/>
    </xf>
  </cellXfs>
  <cellStyles count="3">
    <cellStyle name="Normalny" xfId="0" builtinId="0"/>
    <cellStyle name="Normalny_KI_2012_SIECI" xfId="1" xr:uid="{00000000-0005-0000-0000-000001000000}"/>
    <cellStyle name="Walutowy" xfId="2" builtinId="4"/>
  </cellStyles>
  <dxfs count="0"/>
  <tableStyles count="0" defaultTableStyle="TableStyleMedium9" defaultPivotStyle="PivotStyleLight16"/>
  <colors>
    <mruColors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638175</xdr:colOff>
      <xdr:row>12</xdr:row>
      <xdr:rowOff>171450</xdr:rowOff>
    </xdr:from>
    <xdr:to>
      <xdr:col>7</xdr:col>
      <xdr:colOff>276225</xdr:colOff>
      <xdr:row>14</xdr:row>
      <xdr:rowOff>147320</xdr:rowOff>
    </xdr:to>
    <xdr:pic>
      <xdr:nvPicPr>
        <xdr:cNvPr id="2" name="Obraz 1" descr="Znaleziony obraz">
          <a:extLst>
            <a:ext uri="{FF2B5EF4-FFF2-40B4-BE49-F238E27FC236}">
              <a16:creationId xmlns:a16="http://schemas.microsoft.com/office/drawing/2014/main" id="{8F382E05-A507-4B72-8C7A-CE33674E08A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4714875"/>
          <a:ext cx="638175" cy="6997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331867</xdr:colOff>
      <xdr:row>0</xdr:row>
      <xdr:rowOff>21981</xdr:rowOff>
    </xdr:from>
    <xdr:to>
      <xdr:col>6</xdr:col>
      <xdr:colOff>813721</xdr:colOff>
      <xdr:row>0</xdr:row>
      <xdr:rowOff>526246</xdr:rowOff>
    </xdr:to>
    <xdr:pic>
      <xdr:nvPicPr>
        <xdr:cNvPr id="2" name="Obraz 1" descr="Znaleziony obraz">
          <a:extLst>
            <a:ext uri="{FF2B5EF4-FFF2-40B4-BE49-F238E27FC236}">
              <a16:creationId xmlns:a16="http://schemas.microsoft.com/office/drawing/2014/main" id="{2A059181-B59C-4EF2-8EE9-8C079488342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3021" y="21981"/>
          <a:ext cx="481854" cy="5042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D28E1-72D6-4EA6-AFE7-F029CF17C2FC}">
  <dimension ref="A1:J31"/>
  <sheetViews>
    <sheetView view="pageBreakPreview" zoomScaleNormal="100" zoomScaleSheetLayoutView="100" workbookViewId="0">
      <selection activeCell="G22" sqref="G22"/>
    </sheetView>
  </sheetViews>
  <sheetFormatPr defaultRowHeight="15" x14ac:dyDescent="0.25"/>
  <cols>
    <col min="1" max="1" width="8.42578125" style="24" customWidth="1"/>
    <col min="2" max="2" width="4.42578125" style="24" customWidth="1"/>
    <col min="3" max="3" width="8" style="25" customWidth="1"/>
    <col min="4" max="5" width="13.5703125" style="24" customWidth="1"/>
    <col min="6" max="6" width="16.140625" style="24" customWidth="1"/>
    <col min="7" max="8" width="15" style="24" customWidth="1"/>
    <col min="9" max="10" width="16" style="24" customWidth="1"/>
    <col min="11" max="16384" width="9.140625" style="24"/>
  </cols>
  <sheetData>
    <row r="1" spans="1:9" ht="36.75" customHeight="1" x14ac:dyDescent="0.25">
      <c r="A1" s="76" t="s">
        <v>34</v>
      </c>
      <c r="B1" s="76"/>
      <c r="C1" s="76"/>
      <c r="D1" s="76"/>
      <c r="E1" s="76"/>
      <c r="F1" s="76"/>
      <c r="G1" s="76"/>
      <c r="H1" s="76"/>
    </row>
    <row r="2" spans="1:9" s="26" customFormat="1" ht="21" customHeight="1" x14ac:dyDescent="0.2">
      <c r="A2" s="77" t="s">
        <v>13</v>
      </c>
      <c r="B2" s="77"/>
      <c r="C2" s="77"/>
      <c r="D2" s="77"/>
      <c r="E2" s="77"/>
      <c r="F2" s="77"/>
      <c r="G2" s="77"/>
      <c r="H2" s="77"/>
    </row>
    <row r="3" spans="1:9" s="26" customFormat="1" ht="14.25" customHeight="1" x14ac:dyDescent="0.2">
      <c r="A3" s="53" t="s">
        <v>14</v>
      </c>
      <c r="B3" s="53"/>
      <c r="C3" s="53"/>
      <c r="D3" s="27" t="s">
        <v>15</v>
      </c>
      <c r="E3" s="27"/>
      <c r="F3" s="27"/>
      <c r="G3" s="27"/>
      <c r="H3" s="27"/>
      <c r="I3" s="27"/>
    </row>
    <row r="4" spans="1:9" s="26" customFormat="1" ht="14.25" customHeight="1" x14ac:dyDescent="0.2">
      <c r="A4" s="53" t="s">
        <v>18</v>
      </c>
      <c r="B4" s="53"/>
      <c r="C4" s="53"/>
      <c r="D4" s="27" t="s">
        <v>19</v>
      </c>
      <c r="E4" s="27"/>
      <c r="F4" s="27"/>
      <c r="G4" s="27"/>
      <c r="H4" s="27"/>
      <c r="I4" s="27"/>
    </row>
    <row r="5" spans="1:9" s="26" customFormat="1" ht="14.25" customHeight="1" x14ac:dyDescent="0.2">
      <c r="A5" s="73" t="s">
        <v>16</v>
      </c>
      <c r="B5" s="73"/>
      <c r="C5" s="73"/>
      <c r="D5" s="25" t="s">
        <v>17</v>
      </c>
      <c r="E5" s="27"/>
      <c r="F5" s="27"/>
      <c r="G5" s="27"/>
      <c r="H5" s="27"/>
      <c r="I5" s="27"/>
    </row>
    <row r="6" spans="1:9" s="26" customFormat="1" ht="14.25" customHeight="1" x14ac:dyDescent="0.2">
      <c r="A6" s="73" t="s">
        <v>20</v>
      </c>
      <c r="B6" s="73"/>
      <c r="C6" s="73"/>
      <c r="D6" s="25" t="s">
        <v>21</v>
      </c>
      <c r="E6" s="27"/>
      <c r="F6" s="27"/>
      <c r="G6" s="27"/>
      <c r="H6" s="27"/>
      <c r="I6" s="27"/>
    </row>
    <row r="7" spans="1:9" s="26" customFormat="1" ht="14.25" customHeight="1" x14ac:dyDescent="0.2">
      <c r="A7" s="73" t="s">
        <v>22</v>
      </c>
      <c r="B7" s="73"/>
      <c r="C7" s="73"/>
      <c r="D7" s="25" t="s">
        <v>23</v>
      </c>
      <c r="E7" s="27"/>
      <c r="F7" s="27"/>
      <c r="G7" s="27"/>
      <c r="H7" s="27"/>
      <c r="I7" s="27"/>
    </row>
    <row r="8" spans="1:9" s="26" customFormat="1" ht="14.25" customHeight="1" x14ac:dyDescent="0.2">
      <c r="A8" s="73"/>
      <c r="B8" s="73"/>
      <c r="C8" s="73"/>
      <c r="D8" s="25"/>
      <c r="E8" s="27"/>
      <c r="F8" s="27"/>
      <c r="G8" s="27"/>
      <c r="H8" s="27"/>
      <c r="I8" s="27"/>
    </row>
    <row r="9" spans="1:9" s="26" customFormat="1" ht="14.25" customHeight="1" x14ac:dyDescent="0.2">
      <c r="A9" s="28"/>
      <c r="B9" s="28"/>
      <c r="C9" s="28"/>
      <c r="D9" s="25"/>
      <c r="E9" s="27"/>
      <c r="F9" s="27"/>
      <c r="G9" s="27"/>
      <c r="H9" s="27"/>
      <c r="I9" s="27"/>
    </row>
    <row r="10" spans="1:9" s="26" customFormat="1" ht="14.25" customHeight="1" x14ac:dyDescent="0.2">
      <c r="A10" s="35" t="s">
        <v>32</v>
      </c>
      <c r="B10" s="35"/>
      <c r="C10" s="74" t="s">
        <v>35</v>
      </c>
      <c r="D10" s="74"/>
      <c r="E10" s="74"/>
      <c r="F10" s="74"/>
      <c r="G10" s="74"/>
      <c r="H10" s="74"/>
    </row>
    <row r="11" spans="1:9" s="26" customFormat="1" ht="14.25" customHeight="1" x14ac:dyDescent="0.2">
      <c r="A11" s="40"/>
      <c r="B11" s="40"/>
      <c r="C11" s="74"/>
      <c r="D11" s="74"/>
      <c r="E11" s="74"/>
      <c r="F11" s="74"/>
      <c r="G11" s="74"/>
      <c r="H11" s="74"/>
    </row>
    <row r="12" spans="1:9" s="26" customFormat="1" ht="14.25" customHeight="1" x14ac:dyDescent="0.2">
      <c r="A12" s="58"/>
      <c r="B12" s="58"/>
      <c r="C12" s="58"/>
      <c r="D12" s="72"/>
      <c r="E12" s="72"/>
      <c r="F12" s="72"/>
      <c r="G12" s="72"/>
      <c r="H12" s="72"/>
    </row>
    <row r="13" spans="1:9" s="26" customFormat="1" ht="14.25" customHeight="1" x14ac:dyDescent="0.2">
      <c r="A13" s="57" t="s">
        <v>24</v>
      </c>
      <c r="B13" s="57"/>
      <c r="C13" s="57"/>
      <c r="D13" s="27" t="s">
        <v>36</v>
      </c>
      <c r="E13" s="27"/>
      <c r="F13" s="27"/>
      <c r="G13" s="27"/>
      <c r="H13" s="27"/>
    </row>
    <row r="14" spans="1:9" s="26" customFormat="1" ht="42.75" customHeight="1" x14ac:dyDescent="0.2">
      <c r="A14" s="58" t="s">
        <v>25</v>
      </c>
      <c r="B14" s="58"/>
      <c r="C14" s="57"/>
      <c r="D14" s="59" t="s">
        <v>26</v>
      </c>
      <c r="E14" s="59"/>
      <c r="F14" s="59"/>
      <c r="G14" s="59"/>
      <c r="H14" s="59"/>
    </row>
    <row r="15" spans="1:9" s="26" customFormat="1" ht="14.25" customHeight="1" x14ac:dyDescent="0.2">
      <c r="A15" s="27"/>
      <c r="B15" s="27"/>
      <c r="C15" s="27"/>
      <c r="D15" s="27"/>
      <c r="E15" s="27"/>
      <c r="F15" s="27"/>
      <c r="G15" s="27"/>
      <c r="H15" s="27"/>
    </row>
    <row r="16" spans="1:9" s="26" customFormat="1" ht="14.25" customHeight="1" x14ac:dyDescent="0.2">
      <c r="A16" s="53" t="s">
        <v>27</v>
      </c>
      <c r="B16" s="53"/>
      <c r="C16" s="53"/>
      <c r="D16" s="27" t="s">
        <v>41</v>
      </c>
      <c r="E16" s="27"/>
      <c r="F16" s="27"/>
      <c r="G16" s="27"/>
      <c r="H16" s="27"/>
    </row>
    <row r="17" spans="1:10" s="26" customFormat="1" ht="14.25" customHeight="1" x14ac:dyDescent="0.2">
      <c r="A17" s="27"/>
      <c r="B17" s="27"/>
      <c r="C17" s="27"/>
      <c r="D17" s="27"/>
      <c r="E17" s="27"/>
      <c r="F17" s="27"/>
      <c r="G17" s="27"/>
      <c r="H17" s="27"/>
    </row>
    <row r="18" spans="1:10" s="26" customFormat="1" ht="14.25" customHeight="1" thickBot="1" x14ac:dyDescent="0.25">
      <c r="A18" s="75" t="s">
        <v>28</v>
      </c>
      <c r="B18" s="75"/>
      <c r="C18" s="75"/>
      <c r="D18" s="75"/>
      <c r="E18" s="27"/>
      <c r="F18" s="27"/>
      <c r="G18" s="27"/>
      <c r="H18" s="27"/>
    </row>
    <row r="19" spans="1:10" s="26" customFormat="1" ht="16.5" customHeight="1" x14ac:dyDescent="0.2">
      <c r="A19" s="41" t="s">
        <v>0</v>
      </c>
      <c r="B19" s="69" t="s">
        <v>29</v>
      </c>
      <c r="C19" s="70"/>
      <c r="D19" s="70"/>
      <c r="E19" s="70"/>
      <c r="F19" s="71"/>
      <c r="G19" s="42" t="s">
        <v>30</v>
      </c>
      <c r="H19" s="43" t="s">
        <v>31</v>
      </c>
    </row>
    <row r="20" spans="1:10" s="26" customFormat="1" ht="16.5" customHeight="1" x14ac:dyDescent="0.2">
      <c r="A20" s="29">
        <v>1</v>
      </c>
      <c r="B20" s="60" t="s">
        <v>37</v>
      </c>
      <c r="C20" s="61"/>
      <c r="D20" s="61"/>
      <c r="E20" s="61"/>
      <c r="F20" s="62"/>
      <c r="G20" s="44">
        <f>'ul. Kręta, Łąkowa'!F9</f>
        <v>0</v>
      </c>
      <c r="H20" s="45">
        <f>'ul. Kręta, Łąkowa'!G9</f>
        <v>0</v>
      </c>
    </row>
    <row r="21" spans="1:10" s="26" customFormat="1" ht="16.5" customHeight="1" x14ac:dyDescent="0.2">
      <c r="A21" s="30">
        <v>2</v>
      </c>
      <c r="B21" s="63" t="s">
        <v>38</v>
      </c>
      <c r="C21" s="64"/>
      <c r="D21" s="64"/>
      <c r="E21" s="64"/>
      <c r="F21" s="65"/>
      <c r="G21" s="46">
        <f>'ul. Kręta, Łąkowa'!F21</f>
        <v>0</v>
      </c>
      <c r="H21" s="47">
        <f>'ul. Kręta, Łąkowa'!G21</f>
        <v>0</v>
      </c>
    </row>
    <row r="22" spans="1:10" s="26" customFormat="1" ht="16.5" customHeight="1" thickBot="1" x14ac:dyDescent="0.25">
      <c r="A22" s="31">
        <v>3</v>
      </c>
      <c r="B22" s="66" t="s">
        <v>39</v>
      </c>
      <c r="C22" s="67"/>
      <c r="D22" s="67"/>
      <c r="E22" s="67"/>
      <c r="F22" s="68"/>
      <c r="G22" s="48">
        <f>'ul. Kręta, Łąkowa'!F27</f>
        <v>0</v>
      </c>
      <c r="H22" s="49">
        <f>'ul. Kręta, Łąkowa'!G27</f>
        <v>0</v>
      </c>
    </row>
    <row r="23" spans="1:10" s="26" customFormat="1" ht="16.5" customHeight="1" thickTop="1" thickBot="1" x14ac:dyDescent="0.25">
      <c r="A23" s="54" t="s">
        <v>40</v>
      </c>
      <c r="B23" s="55"/>
      <c r="C23" s="55"/>
      <c r="D23" s="55"/>
      <c r="E23" s="55"/>
      <c r="F23" s="56"/>
      <c r="G23" s="50">
        <f>SUM(G20:G22)</f>
        <v>0</v>
      </c>
      <c r="H23" s="51">
        <f>SUM(H20:H22)</f>
        <v>0</v>
      </c>
      <c r="I23" s="32">
        <f>SUM(G20:G22)</f>
        <v>0</v>
      </c>
      <c r="J23" s="32">
        <f>SUM(H20:H22)</f>
        <v>0</v>
      </c>
    </row>
    <row r="24" spans="1:10" s="26" customFormat="1" ht="14.25" customHeight="1" x14ac:dyDescent="0.2">
      <c r="A24" s="27"/>
      <c r="B24" s="27"/>
      <c r="C24" s="27"/>
      <c r="D24" s="33"/>
      <c r="E24" s="33"/>
      <c r="F24" s="33"/>
      <c r="G24" s="27"/>
      <c r="H24" s="27"/>
    </row>
    <row r="25" spans="1:10" s="26" customFormat="1" x14ac:dyDescent="0.2">
      <c r="A25" s="53" t="s">
        <v>33</v>
      </c>
      <c r="B25" s="53"/>
      <c r="C25" s="53"/>
      <c r="D25" s="33"/>
      <c r="E25" s="33"/>
      <c r="F25" s="33"/>
      <c r="G25" s="27"/>
      <c r="H25" s="27"/>
    </row>
    <row r="26" spans="1:10" s="26" customFormat="1" x14ac:dyDescent="0.2">
      <c r="A26" s="27"/>
      <c r="B26" s="27"/>
      <c r="C26" s="27"/>
      <c r="D26" s="33"/>
      <c r="E26" s="33"/>
      <c r="F26" s="33"/>
      <c r="G26" s="27"/>
      <c r="H26" s="27"/>
    </row>
    <row r="27" spans="1:10" s="26" customFormat="1" x14ac:dyDescent="0.2">
      <c r="A27" s="53"/>
      <c r="B27" s="53"/>
      <c r="C27" s="53"/>
      <c r="D27" s="33"/>
      <c r="E27" s="33"/>
      <c r="F27" s="33"/>
      <c r="G27" s="27"/>
      <c r="H27" s="27"/>
    </row>
    <row r="28" spans="1:10" s="26" customFormat="1" x14ac:dyDescent="0.2">
      <c r="D28" s="34"/>
      <c r="E28" s="34"/>
      <c r="F28" s="34"/>
    </row>
    <row r="29" spans="1:10" s="26" customFormat="1" x14ac:dyDescent="0.2"/>
    <row r="30" spans="1:10" s="26" customFormat="1" x14ac:dyDescent="0.2"/>
    <row r="31" spans="1:10" s="26" customFormat="1" x14ac:dyDescent="0.2">
      <c r="C31" s="27"/>
    </row>
  </sheetData>
  <mergeCells count="23">
    <mergeCell ref="A6:C6"/>
    <mergeCell ref="A1:H1"/>
    <mergeCell ref="A2:H2"/>
    <mergeCell ref="A3:C3"/>
    <mergeCell ref="A4:C4"/>
    <mergeCell ref="A5:C5"/>
    <mergeCell ref="A12:C12"/>
    <mergeCell ref="B19:F19"/>
    <mergeCell ref="D12:H12"/>
    <mergeCell ref="A7:C7"/>
    <mergeCell ref="A8:C8"/>
    <mergeCell ref="C10:H11"/>
    <mergeCell ref="A18:D18"/>
    <mergeCell ref="A27:C27"/>
    <mergeCell ref="A25:C25"/>
    <mergeCell ref="A23:F23"/>
    <mergeCell ref="A13:C13"/>
    <mergeCell ref="A14:C14"/>
    <mergeCell ref="D14:H14"/>
    <mergeCell ref="A16:C16"/>
    <mergeCell ref="B20:F20"/>
    <mergeCell ref="B21:F21"/>
    <mergeCell ref="B22:F22"/>
  </mergeCells>
  <pageMargins left="0.70866141732283472" right="0.31496062992125984" top="0.74803149606299213" bottom="0.74803149606299213" header="0.31496062992125984" footer="0.31496062992125984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view="pageBreakPreview" topLeftCell="A4" zoomScaleNormal="100" zoomScaleSheetLayoutView="100" workbookViewId="0">
      <selection activeCell="A27" sqref="A27:E27"/>
    </sheetView>
  </sheetViews>
  <sheetFormatPr defaultColWidth="9.140625" defaultRowHeight="12.75" x14ac:dyDescent="0.2"/>
  <cols>
    <col min="1" max="1" width="5.5703125" style="8" customWidth="1"/>
    <col min="2" max="2" width="96.85546875" style="7" customWidth="1"/>
    <col min="3" max="3" width="6" style="7" customWidth="1"/>
    <col min="4" max="4" width="9.140625" style="9"/>
    <col min="5" max="5" width="17" style="7" customWidth="1"/>
    <col min="6" max="7" width="17" style="11" customWidth="1"/>
    <col min="8" max="9" width="12.7109375" style="7" customWidth="1"/>
    <col min="10" max="16384" width="9.140625" style="7"/>
  </cols>
  <sheetData>
    <row r="1" spans="1:11" s="5" customFormat="1" ht="43.5" customHeight="1" x14ac:dyDescent="0.2">
      <c r="A1" s="81" t="s">
        <v>42</v>
      </c>
      <c r="B1" s="82"/>
      <c r="C1" s="82"/>
      <c r="D1" s="82"/>
      <c r="E1" s="82"/>
      <c r="F1" s="82"/>
      <c r="G1" s="83"/>
    </row>
    <row r="2" spans="1:11" s="6" customFormat="1" ht="25.5" x14ac:dyDescent="0.2">
      <c r="A2" s="16" t="s">
        <v>0</v>
      </c>
      <c r="B2" s="17" t="s">
        <v>1</v>
      </c>
      <c r="C2" s="18" t="s">
        <v>10</v>
      </c>
      <c r="D2" s="19" t="s">
        <v>2</v>
      </c>
      <c r="E2" s="18" t="s">
        <v>3</v>
      </c>
      <c r="F2" s="19" t="s">
        <v>4</v>
      </c>
      <c r="G2" s="19" t="s">
        <v>5</v>
      </c>
    </row>
    <row r="3" spans="1:11" ht="18" customHeight="1" x14ac:dyDescent="0.2">
      <c r="A3" s="89" t="s">
        <v>44</v>
      </c>
      <c r="B3" s="90"/>
      <c r="C3" s="90"/>
      <c r="D3" s="90"/>
      <c r="E3" s="90"/>
      <c r="F3" s="90"/>
      <c r="G3" s="91"/>
      <c r="H3" s="37"/>
      <c r="I3" s="36"/>
      <c r="J3" s="36"/>
    </row>
    <row r="4" spans="1:11" ht="18" customHeight="1" x14ac:dyDescent="0.2">
      <c r="A4" s="1">
        <v>1</v>
      </c>
      <c r="B4" s="2" t="s">
        <v>43</v>
      </c>
      <c r="C4" s="2" t="s">
        <v>6</v>
      </c>
      <c r="D4" s="3">
        <v>1</v>
      </c>
      <c r="E4" s="38"/>
      <c r="F4" s="4">
        <f>ROUND((D4*E4),2)</f>
        <v>0</v>
      </c>
      <c r="G4" s="4">
        <f>ROUND((F4*(1.23)),2)</f>
        <v>0</v>
      </c>
      <c r="H4" s="10"/>
      <c r="I4" s="10"/>
      <c r="J4" s="10"/>
      <c r="K4" s="10"/>
    </row>
    <row r="5" spans="1:11" ht="18" customHeight="1" x14ac:dyDescent="0.2">
      <c r="A5" s="1">
        <v>2</v>
      </c>
      <c r="B5" s="2" t="s">
        <v>48</v>
      </c>
      <c r="C5" s="2" t="s">
        <v>6</v>
      </c>
      <c r="D5" s="3">
        <v>1</v>
      </c>
      <c r="E5" s="38"/>
      <c r="F5" s="4">
        <f t="shared" ref="F5" si="0">ROUND((D5*E5),2)</f>
        <v>0</v>
      </c>
      <c r="G5" s="4">
        <f t="shared" ref="G5" si="1">ROUND((F5*(1.23)),2)</f>
        <v>0</v>
      </c>
      <c r="H5" s="10"/>
      <c r="I5" s="10"/>
      <c r="J5" s="10"/>
      <c r="K5" s="10"/>
    </row>
    <row r="6" spans="1:11" ht="18" customHeight="1" x14ac:dyDescent="0.2">
      <c r="A6" s="1">
        <v>3</v>
      </c>
      <c r="B6" s="2" t="s">
        <v>45</v>
      </c>
      <c r="C6" s="2" t="s">
        <v>6</v>
      </c>
      <c r="D6" s="3">
        <v>1</v>
      </c>
      <c r="E6" s="38"/>
      <c r="F6" s="4">
        <f t="shared" ref="F6" si="2">ROUND((D6*E6),2)</f>
        <v>0</v>
      </c>
      <c r="G6" s="4">
        <f t="shared" ref="G6" si="3">ROUND((F6*(1.23)),2)</f>
        <v>0</v>
      </c>
      <c r="H6" s="10"/>
      <c r="I6" s="10"/>
      <c r="J6" s="10"/>
      <c r="K6" s="10"/>
    </row>
    <row r="7" spans="1:11" ht="18" customHeight="1" x14ac:dyDescent="0.2">
      <c r="A7" s="1">
        <v>4</v>
      </c>
      <c r="B7" s="2" t="s">
        <v>46</v>
      </c>
      <c r="C7" s="2" t="s">
        <v>6</v>
      </c>
      <c r="D7" s="3">
        <v>1</v>
      </c>
      <c r="E7" s="38"/>
      <c r="F7" s="4">
        <f t="shared" ref="F7:F8" si="4">ROUND((D7*E7),2)</f>
        <v>0</v>
      </c>
      <c r="G7" s="4">
        <f t="shared" ref="G7:G8" si="5">ROUND((F7*(1.23)),2)</f>
        <v>0</v>
      </c>
      <c r="H7" s="10"/>
      <c r="I7" s="10"/>
      <c r="J7" s="10"/>
      <c r="K7" s="10"/>
    </row>
    <row r="8" spans="1:11" ht="18" customHeight="1" thickBot="1" x14ac:dyDescent="0.25">
      <c r="A8" s="12">
        <v>5</v>
      </c>
      <c r="B8" s="13" t="s">
        <v>47</v>
      </c>
      <c r="C8" s="13" t="s">
        <v>6</v>
      </c>
      <c r="D8" s="14">
        <v>1</v>
      </c>
      <c r="E8" s="39"/>
      <c r="F8" s="15">
        <f t="shared" si="4"/>
        <v>0</v>
      </c>
      <c r="G8" s="15">
        <f t="shared" si="5"/>
        <v>0</v>
      </c>
      <c r="H8" s="10"/>
      <c r="I8" s="10"/>
      <c r="J8" s="10"/>
      <c r="K8" s="10"/>
    </row>
    <row r="9" spans="1:11" ht="18" customHeight="1" thickTop="1" thickBot="1" x14ac:dyDescent="0.25">
      <c r="A9" s="78" t="s">
        <v>59</v>
      </c>
      <c r="B9" s="79"/>
      <c r="C9" s="79"/>
      <c r="D9" s="79"/>
      <c r="E9" s="80"/>
      <c r="F9" s="20">
        <f>SUM(F4:F8)</f>
        <v>0</v>
      </c>
      <c r="G9" s="20">
        <f>SUM(G4:G8)</f>
        <v>0</v>
      </c>
      <c r="H9" s="10"/>
      <c r="I9" s="10"/>
      <c r="J9" s="10"/>
      <c r="K9" s="10"/>
    </row>
    <row r="10" spans="1:11" ht="18" customHeight="1" thickTop="1" x14ac:dyDescent="0.2">
      <c r="A10" s="86" t="s">
        <v>49</v>
      </c>
      <c r="B10" s="87"/>
      <c r="C10" s="87"/>
      <c r="D10" s="87"/>
      <c r="E10" s="87"/>
      <c r="F10" s="87"/>
      <c r="G10" s="88"/>
      <c r="H10" s="10"/>
      <c r="I10" s="10"/>
      <c r="J10" s="10"/>
      <c r="K10" s="10"/>
    </row>
    <row r="11" spans="1:11" ht="18" customHeight="1" x14ac:dyDescent="0.2">
      <c r="A11" s="1">
        <v>1</v>
      </c>
      <c r="B11" s="2" t="s">
        <v>50</v>
      </c>
      <c r="C11" s="2" t="s">
        <v>6</v>
      </c>
      <c r="D11" s="3">
        <v>1</v>
      </c>
      <c r="E11" s="38"/>
      <c r="F11" s="4">
        <f>ROUND((D11*E11),2)</f>
        <v>0</v>
      </c>
      <c r="G11" s="4">
        <f>ROUND((F11*(1.23)),2)</f>
        <v>0</v>
      </c>
      <c r="H11" s="10"/>
      <c r="I11" s="10"/>
      <c r="J11" s="10"/>
      <c r="K11" s="10"/>
    </row>
    <row r="12" spans="1:11" ht="18" customHeight="1" x14ac:dyDescent="0.2">
      <c r="A12" s="1">
        <v>2</v>
      </c>
      <c r="B12" s="2" t="s">
        <v>11</v>
      </c>
      <c r="C12" s="2" t="s">
        <v>7</v>
      </c>
      <c r="D12" s="3">
        <v>1420</v>
      </c>
      <c r="E12" s="38"/>
      <c r="F12" s="4">
        <f t="shared" ref="F12:F17" si="6">ROUND((D12*E12),2)</f>
        <v>0</v>
      </c>
      <c r="G12" s="4">
        <f t="shared" ref="G12:G17" si="7">ROUND((F12*(1.23)),2)</f>
        <v>0</v>
      </c>
      <c r="H12" s="10"/>
      <c r="I12" s="10"/>
      <c r="J12" s="10"/>
      <c r="K12" s="10"/>
    </row>
    <row r="13" spans="1:11" ht="18" customHeight="1" x14ac:dyDescent="0.2">
      <c r="A13" s="1">
        <v>3</v>
      </c>
      <c r="B13" s="23" t="s">
        <v>52</v>
      </c>
      <c r="C13" s="2" t="s">
        <v>9</v>
      </c>
      <c r="D13" s="3">
        <v>160</v>
      </c>
      <c r="E13" s="38"/>
      <c r="F13" s="4">
        <f t="shared" si="6"/>
        <v>0</v>
      </c>
      <c r="G13" s="4">
        <f t="shared" si="7"/>
        <v>0</v>
      </c>
      <c r="H13" s="10"/>
      <c r="I13" s="10"/>
      <c r="J13" s="10"/>
      <c r="K13" s="10"/>
    </row>
    <row r="14" spans="1:11" ht="18" customHeight="1" x14ac:dyDescent="0.2">
      <c r="A14" s="1">
        <v>4</v>
      </c>
      <c r="B14" s="23" t="s">
        <v>51</v>
      </c>
      <c r="C14" s="2" t="s">
        <v>9</v>
      </c>
      <c r="D14" s="3">
        <v>145</v>
      </c>
      <c r="E14" s="38"/>
      <c r="F14" s="4">
        <f t="shared" si="6"/>
        <v>0</v>
      </c>
      <c r="G14" s="4">
        <f t="shared" si="7"/>
        <v>0</v>
      </c>
      <c r="H14" s="10"/>
      <c r="I14" s="10"/>
      <c r="J14" s="10"/>
      <c r="K14" s="10"/>
    </row>
    <row r="15" spans="1:11" ht="18" customHeight="1" x14ac:dyDescent="0.2">
      <c r="A15" s="1">
        <v>5</v>
      </c>
      <c r="B15" s="2" t="s">
        <v>53</v>
      </c>
      <c r="C15" s="2" t="s">
        <v>9</v>
      </c>
      <c r="D15" s="3">
        <v>110</v>
      </c>
      <c r="E15" s="38"/>
      <c r="F15" s="4">
        <f t="shared" si="6"/>
        <v>0</v>
      </c>
      <c r="G15" s="4">
        <f t="shared" si="7"/>
        <v>0</v>
      </c>
      <c r="H15" s="10"/>
      <c r="I15" s="10"/>
      <c r="J15" s="10"/>
      <c r="K15" s="10"/>
    </row>
    <row r="16" spans="1:11" ht="18" customHeight="1" x14ac:dyDescent="0.2">
      <c r="A16" s="1">
        <v>6</v>
      </c>
      <c r="B16" s="2" t="s">
        <v>54</v>
      </c>
      <c r="C16" s="2" t="s">
        <v>9</v>
      </c>
      <c r="D16" s="3">
        <v>45</v>
      </c>
      <c r="E16" s="38"/>
      <c r="F16" s="4">
        <f t="shared" si="6"/>
        <v>0</v>
      </c>
      <c r="G16" s="4">
        <f t="shared" si="7"/>
        <v>0</v>
      </c>
      <c r="H16" s="10"/>
      <c r="I16" s="10"/>
      <c r="J16" s="10"/>
      <c r="K16" s="10"/>
    </row>
    <row r="17" spans="1:11" ht="18" customHeight="1" x14ac:dyDescent="0.2">
      <c r="A17" s="1">
        <v>7</v>
      </c>
      <c r="B17" s="23" t="s">
        <v>56</v>
      </c>
      <c r="C17" s="2" t="s">
        <v>7</v>
      </c>
      <c r="D17" s="3">
        <v>260</v>
      </c>
      <c r="E17" s="38"/>
      <c r="F17" s="4">
        <f t="shared" si="6"/>
        <v>0</v>
      </c>
      <c r="G17" s="4">
        <f t="shared" si="7"/>
        <v>0</v>
      </c>
      <c r="H17" s="10"/>
      <c r="I17" s="10"/>
      <c r="J17" s="10"/>
      <c r="K17" s="10"/>
    </row>
    <row r="18" spans="1:11" ht="18" customHeight="1" x14ac:dyDescent="0.2">
      <c r="A18" s="1">
        <v>8</v>
      </c>
      <c r="B18" s="23" t="s">
        <v>55</v>
      </c>
      <c r="C18" s="2" t="s">
        <v>7</v>
      </c>
      <c r="D18" s="3">
        <v>140</v>
      </c>
      <c r="E18" s="38"/>
      <c r="F18" s="4">
        <f t="shared" ref="F18:F20" si="8">ROUND((D18*E18),2)</f>
        <v>0</v>
      </c>
      <c r="G18" s="4">
        <f t="shared" ref="G18:G20" si="9">ROUND((F18*(1.23)),2)</f>
        <v>0</v>
      </c>
      <c r="H18" s="10"/>
      <c r="I18" s="10"/>
      <c r="J18" s="10"/>
      <c r="K18" s="10"/>
    </row>
    <row r="19" spans="1:11" ht="18" customHeight="1" x14ac:dyDescent="0.2">
      <c r="A19" s="1">
        <v>9</v>
      </c>
      <c r="B19" s="23" t="s">
        <v>57</v>
      </c>
      <c r="C19" s="2" t="s">
        <v>7</v>
      </c>
      <c r="D19" s="3">
        <v>820</v>
      </c>
      <c r="E19" s="38"/>
      <c r="F19" s="4">
        <f t="shared" si="8"/>
        <v>0</v>
      </c>
      <c r="G19" s="4">
        <f t="shared" si="9"/>
        <v>0</v>
      </c>
      <c r="H19" s="10"/>
      <c r="I19" s="10"/>
      <c r="J19" s="10"/>
      <c r="K19" s="10"/>
    </row>
    <row r="20" spans="1:11" ht="18" customHeight="1" thickBot="1" x14ac:dyDescent="0.25">
      <c r="A20" s="12">
        <v>10</v>
      </c>
      <c r="B20" s="13" t="s">
        <v>58</v>
      </c>
      <c r="C20" s="13" t="s">
        <v>7</v>
      </c>
      <c r="D20" s="14">
        <v>200</v>
      </c>
      <c r="E20" s="39"/>
      <c r="F20" s="15">
        <f t="shared" si="8"/>
        <v>0</v>
      </c>
      <c r="G20" s="15">
        <f t="shared" si="9"/>
        <v>0</v>
      </c>
      <c r="H20" s="10"/>
      <c r="I20" s="10"/>
      <c r="J20" s="10"/>
      <c r="K20" s="10"/>
    </row>
    <row r="21" spans="1:11" ht="18" customHeight="1" thickTop="1" thickBot="1" x14ac:dyDescent="0.25">
      <c r="A21" s="78" t="s">
        <v>66</v>
      </c>
      <c r="B21" s="79"/>
      <c r="C21" s="79"/>
      <c r="D21" s="79"/>
      <c r="E21" s="80"/>
      <c r="F21" s="20">
        <f>SUM(F11:F20)</f>
        <v>0</v>
      </c>
      <c r="G21" s="20">
        <f>SUM(G11:G20)</f>
        <v>0</v>
      </c>
      <c r="H21" s="10"/>
      <c r="I21" s="10"/>
      <c r="J21" s="10"/>
      <c r="K21" s="10"/>
    </row>
    <row r="22" spans="1:11" ht="18" customHeight="1" thickTop="1" x14ac:dyDescent="0.2">
      <c r="A22" s="86" t="s">
        <v>65</v>
      </c>
      <c r="B22" s="87"/>
      <c r="C22" s="87"/>
      <c r="D22" s="87"/>
      <c r="E22" s="87"/>
      <c r="F22" s="87"/>
      <c r="G22" s="88"/>
      <c r="H22" s="10"/>
      <c r="I22" s="10"/>
      <c r="J22" s="10"/>
      <c r="K22" s="10"/>
    </row>
    <row r="23" spans="1:11" ht="18" customHeight="1" x14ac:dyDescent="0.2">
      <c r="A23" s="1">
        <v>1</v>
      </c>
      <c r="B23" s="52" t="s">
        <v>63</v>
      </c>
      <c r="C23" s="2" t="s">
        <v>6</v>
      </c>
      <c r="D23" s="3">
        <v>1</v>
      </c>
      <c r="E23" s="38"/>
      <c r="F23" s="4">
        <f>ROUND((D23*E23),2)</f>
        <v>0</v>
      </c>
      <c r="G23" s="4">
        <f>ROUND((F23*(1.23)),2)</f>
        <v>0</v>
      </c>
      <c r="H23" s="10"/>
      <c r="I23" s="10"/>
      <c r="J23" s="10"/>
      <c r="K23" s="10"/>
    </row>
    <row r="24" spans="1:11" ht="18" customHeight="1" x14ac:dyDescent="0.2">
      <c r="A24" s="1">
        <v>2</v>
      </c>
      <c r="B24" s="2" t="s">
        <v>60</v>
      </c>
      <c r="C24" s="2" t="s">
        <v>6</v>
      </c>
      <c r="D24" s="3">
        <v>2</v>
      </c>
      <c r="E24" s="38"/>
      <c r="F24" s="4">
        <f t="shared" ref="F24:F26" si="10">ROUND((D24*E24),2)</f>
        <v>0</v>
      </c>
      <c r="G24" s="4">
        <f t="shared" ref="G24:G26" si="11">ROUND((F24*(1.23)),2)</f>
        <v>0</v>
      </c>
      <c r="H24" s="10"/>
      <c r="I24" s="10"/>
      <c r="J24" s="10"/>
      <c r="K24" s="10"/>
    </row>
    <row r="25" spans="1:11" ht="18" customHeight="1" x14ac:dyDescent="0.2">
      <c r="A25" s="1">
        <v>3</v>
      </c>
      <c r="B25" s="2" t="s">
        <v>61</v>
      </c>
      <c r="C25" s="2" t="s">
        <v>8</v>
      </c>
      <c r="D25" s="3">
        <v>4</v>
      </c>
      <c r="E25" s="38"/>
      <c r="F25" s="4">
        <f t="shared" si="10"/>
        <v>0</v>
      </c>
      <c r="G25" s="4">
        <f t="shared" si="11"/>
        <v>0</v>
      </c>
      <c r="H25" s="10"/>
      <c r="I25" s="10"/>
      <c r="J25" s="10"/>
      <c r="K25" s="10"/>
    </row>
    <row r="26" spans="1:11" ht="18" customHeight="1" thickBot="1" x14ac:dyDescent="0.25">
      <c r="A26" s="12">
        <v>4</v>
      </c>
      <c r="B26" s="13" t="s">
        <v>62</v>
      </c>
      <c r="C26" s="13" t="s">
        <v>64</v>
      </c>
      <c r="D26" s="14">
        <v>1</v>
      </c>
      <c r="E26" s="39"/>
      <c r="F26" s="15">
        <f t="shared" si="10"/>
        <v>0</v>
      </c>
      <c r="G26" s="15">
        <f t="shared" si="11"/>
        <v>0</v>
      </c>
      <c r="H26" s="10"/>
      <c r="I26" s="10"/>
      <c r="J26" s="10"/>
      <c r="K26" s="10"/>
    </row>
    <row r="27" spans="1:11" ht="18" customHeight="1" thickTop="1" thickBot="1" x14ac:dyDescent="0.25">
      <c r="A27" s="78" t="s">
        <v>67</v>
      </c>
      <c r="B27" s="79"/>
      <c r="C27" s="79"/>
      <c r="D27" s="79"/>
      <c r="E27" s="80"/>
      <c r="F27" s="20">
        <f>SUM(F23:F26)</f>
        <v>0</v>
      </c>
      <c r="G27" s="20">
        <f>SUM(G23:G26)</f>
        <v>0</v>
      </c>
    </row>
    <row r="28" spans="1:11" ht="18" customHeight="1" thickTop="1" thickBot="1" x14ac:dyDescent="0.25">
      <c r="A28" s="84"/>
      <c r="B28" s="85"/>
      <c r="C28" s="85"/>
      <c r="D28" s="85"/>
      <c r="E28" s="22" t="s">
        <v>12</v>
      </c>
      <c r="F28" s="21">
        <f>SUM(F9,F21,F27)</f>
        <v>0</v>
      </c>
      <c r="G28" s="21">
        <f>SUM(G9,G21,G27)</f>
        <v>0</v>
      </c>
    </row>
    <row r="29" spans="1:11" ht="13.5" thickTop="1" x14ac:dyDescent="0.2">
      <c r="E29" s="10"/>
    </row>
  </sheetData>
  <protectedRanges>
    <protectedRange sqref="E27 E3:E20 E21:E26" name="Zakres1"/>
  </protectedRanges>
  <dataConsolidate/>
  <mergeCells count="8">
    <mergeCell ref="A27:E27"/>
    <mergeCell ref="A1:G1"/>
    <mergeCell ref="A9:E9"/>
    <mergeCell ref="A28:D28"/>
    <mergeCell ref="A21:E21"/>
    <mergeCell ref="A22:G22"/>
    <mergeCell ref="A3:G3"/>
    <mergeCell ref="A10:G10"/>
  </mergeCells>
  <phoneticPr fontId="2" type="noConversion"/>
  <printOptions horizontalCentered="1"/>
  <pageMargins left="0.23622047244094491" right="0.23622047244094491" top="0.74803149606299213" bottom="0.35433070866141736" header="0.51181102362204722" footer="0.11811023622047245"/>
  <pageSetup paperSize="9" scale="86" orientation="landscape" r:id="rId1"/>
  <headerFooter alignWithMargins="0">
    <oddHeader>&amp;L&amp;"-,Standardowy"&amp;12Budowa ulicy Modrakowej w Suchym Lesie.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Strona tytułowa</vt:lpstr>
      <vt:lpstr>ul. Kręta, Łąkowa</vt:lpstr>
      <vt:lpstr>'Strona tytułowa'!Obszar_wydruku</vt:lpstr>
      <vt:lpstr>'ul. Kręta, Łąkowa'!Obszar_wydruku</vt:lpstr>
      <vt:lpstr>'ul. Kręta, Łąkowa'!Tytuły_wydruku</vt:lpstr>
    </vt:vector>
  </TitlesOfParts>
  <Manager/>
  <Company>Aquanet S.A.,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lukasz_bil</dc:creator>
  <cp:keywords/>
  <dc:description/>
  <cp:lastModifiedBy>Tomasz Juszczuk</cp:lastModifiedBy>
  <cp:revision/>
  <cp:lastPrinted>2021-11-18T10:52:35Z</cp:lastPrinted>
  <dcterms:created xsi:type="dcterms:W3CDTF">2013-05-29T11:09:02Z</dcterms:created>
  <dcterms:modified xsi:type="dcterms:W3CDTF">2021-11-18T11:10:18Z</dcterms:modified>
  <cp:category/>
  <cp:contentStatus/>
</cp:coreProperties>
</file>