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udowy - realizowane\Suchy Las - ul. Zachodnia\Przetarg\Do ZP\"/>
    </mc:Choice>
  </mc:AlternateContent>
  <xr:revisionPtr revIDLastSave="0" documentId="13_ncr:1_{5D7E34FE-ECB9-4D1F-8637-74939BB2E803}" xr6:coauthVersionLast="47" xr6:coauthVersionMax="47" xr10:uidLastSave="{00000000-0000-0000-0000-000000000000}"/>
  <bookViews>
    <workbookView xWindow="-19320" yWindow="180" windowWidth="19440" windowHeight="15000" xr2:uid="{00000000-000D-0000-FFFF-FFFF00000000}"/>
  </bookViews>
  <sheets>
    <sheet name="ul.Zachodnia" sheetId="3" r:id="rId1"/>
  </sheets>
  <definedNames>
    <definedName name="_xlnm.Print_Area" localSheetId="0">ul.Zachodnia!$A$1:$G$35</definedName>
    <definedName name="_xlnm.Print_Titles" localSheetId="0">ul.Zachodnia!$1:$2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3" i="3" l="1"/>
  <c r="G33" i="3" s="1"/>
  <c r="F32" i="3"/>
  <c r="G32" i="3" s="1"/>
  <c r="F31" i="3"/>
  <c r="G31" i="3" s="1"/>
  <c r="F30" i="3"/>
  <c r="G30" i="3" s="1"/>
  <c r="F27" i="3"/>
  <c r="G27" i="3" s="1"/>
  <c r="F26" i="3"/>
  <c r="G26" i="3" s="1"/>
  <c r="F25" i="3"/>
  <c r="G25" i="3" s="1"/>
  <c r="F24" i="3"/>
  <c r="G24" i="3" s="1"/>
  <c r="F23" i="3"/>
  <c r="G23" i="3" s="1"/>
  <c r="F22" i="3"/>
  <c r="G22" i="3" s="1"/>
  <c r="F21" i="3"/>
  <c r="G21" i="3" s="1"/>
  <c r="F20" i="3"/>
  <c r="G20" i="3" s="1"/>
  <c r="F19" i="3"/>
  <c r="G19" i="3" s="1"/>
  <c r="F16" i="3"/>
  <c r="G16" i="3" s="1"/>
  <c r="F15" i="3"/>
  <c r="G15" i="3" s="1"/>
  <c r="F14" i="3"/>
  <c r="G14" i="3" s="1"/>
  <c r="F13" i="3"/>
  <c r="G13" i="3" s="1"/>
  <c r="F12" i="3"/>
  <c r="F11" i="3"/>
  <c r="G11" i="3" s="1"/>
  <c r="F8" i="3"/>
  <c r="G8" i="3" s="1"/>
  <c r="F7" i="3"/>
  <c r="G7" i="3" s="1"/>
  <c r="F6" i="3"/>
  <c r="G6" i="3" s="1"/>
  <c r="F5" i="3"/>
  <c r="G5" i="3" s="1"/>
  <c r="F4" i="3"/>
  <c r="F9" i="3" s="1"/>
  <c r="F17" i="3" l="1"/>
  <c r="G28" i="3"/>
  <c r="G34" i="3"/>
  <c r="F28" i="3"/>
  <c r="F35" i="3" s="1"/>
  <c r="G12" i="3"/>
  <c r="G17" i="3" s="1"/>
  <c r="F34" i="3"/>
  <c r="G4" i="3"/>
  <c r="G9" i="3" s="1"/>
  <c r="G35" i="3" l="1"/>
</calcChain>
</file>

<file path=xl/sharedStrings.xml><?xml version="1.0" encoding="utf-8"?>
<sst xmlns="http://schemas.openxmlformats.org/spreadsheetml/2006/main" count="93" uniqueCount="74">
  <si>
    <t>L.p.</t>
  </si>
  <si>
    <t>Ilość</t>
  </si>
  <si>
    <r>
      <rPr>
        <b/>
        <sz val="12"/>
        <rFont val="Calibri"/>
        <family val="2"/>
        <charset val="238"/>
        <scheme val="minor"/>
      </rPr>
      <t>Kosztorys ofertowy</t>
    </r>
    <r>
      <rPr>
        <sz val="12"/>
        <rFont val="Calibri"/>
        <family val="2"/>
        <charset val="238"/>
        <scheme val="minor"/>
      </rPr>
      <t xml:space="preserve">
</t>
    </r>
    <r>
      <rPr>
        <b/>
        <i/>
        <sz val="12"/>
        <rFont val="Calibri"/>
        <family val="2"/>
        <charset val="238"/>
        <scheme val="minor"/>
      </rPr>
      <t>Przebudowa ulicy Zachodniej w Suchym Lesie.</t>
    </r>
  </si>
  <si>
    <t>Opis roboty</t>
  </si>
  <si>
    <t>Jedn.</t>
  </si>
  <si>
    <t>Cena jedn.
NETTO</t>
  </si>
  <si>
    <t>Wartość
NETTO</t>
  </si>
  <si>
    <t>Wartość
BRUTTO</t>
  </si>
  <si>
    <t>A</t>
  </si>
  <si>
    <t>Prace związane z wykonaniem dokumentacji projektowej</t>
  </si>
  <si>
    <t>A1</t>
  </si>
  <si>
    <t>Kompletna dokumentacja projektowa (projekt budowlany, techniczny, przedmiary, kosztorysy, specyfikacje itp.)</t>
  </si>
  <si>
    <t>kpl</t>
  </si>
  <si>
    <t>A2</t>
  </si>
  <si>
    <t>Nadzór autorski podczas realizacji zadania</t>
  </si>
  <si>
    <t>A3</t>
  </si>
  <si>
    <t>Projekt tymczasowej organizacji robót</t>
  </si>
  <si>
    <t>A4</t>
  </si>
  <si>
    <t>Projekt stałej organizacji robót</t>
  </si>
  <si>
    <t>A5</t>
  </si>
  <si>
    <t>Opracowanie dokumentacji geotechnicznej</t>
  </si>
  <si>
    <t>Razem - prace projektowe:</t>
  </si>
  <si>
    <t>B</t>
  </si>
  <si>
    <t>Roboty budowlane - kanalizacja deszczowa</t>
  </si>
  <si>
    <t>B1</t>
  </si>
  <si>
    <t>B2</t>
  </si>
  <si>
    <t>Budowa betonowych studzienek ściekowych ulicznych betonowych z osadnikiem Ø 500 mm z wpustem ulicznym klasy D400</t>
  </si>
  <si>
    <t>B3</t>
  </si>
  <si>
    <t>Wykonanie przykanalika KD z rur PVC  o średnicy Ø 200 mm o sztywności obwodowej SN 8</t>
  </si>
  <si>
    <t>m</t>
  </si>
  <si>
    <t>B4</t>
  </si>
  <si>
    <t>Wykonanie odwodnienia liniowego typu ciężkiego C250</t>
  </si>
  <si>
    <t>B5</t>
  </si>
  <si>
    <t>Wykonanie kanału z rur PVC DN 315mm o sztywności obwodowej SN8</t>
  </si>
  <si>
    <t>B6</t>
  </si>
  <si>
    <t>Wykonanie prób szczelności kanalizacji deszczowej o średnicy nominalnej DN 315</t>
  </si>
  <si>
    <t>Razem - roboty budowlane - kanalizacja deszczowa:</t>
  </si>
  <si>
    <t>C</t>
  </si>
  <si>
    <t>Roboty budowlane - brukarskie i nawierzchniowe</t>
  </si>
  <si>
    <t>C1</t>
  </si>
  <si>
    <t>Wprowadzenie tymczasowej organizacji robót wraz z organizacją zaplecza budowy</t>
  </si>
  <si>
    <t>C2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</si>
  <si>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</si>
  <si>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t>C3</t>
  </si>
  <si>
    <t>C4</t>
  </si>
  <si>
    <t>C5</t>
  </si>
  <si>
    <t>Obrzeże betonowe 8x30 cm na ławie z betonu C 12/15</t>
  </si>
  <si>
    <t>C6</t>
  </si>
  <si>
    <t>Obrzeże betonowe 12x25 cm na ławie z betonu C 12/15</t>
  </si>
  <si>
    <t>C7</t>
  </si>
  <si>
    <t>C8</t>
  </si>
  <si>
    <t>C9</t>
  </si>
  <si>
    <t>Wykonanie terenów zielonych trawą z rolki</t>
  </si>
  <si>
    <t>Razem - roboty budowlane - brukarskie i nawierzchniowe:</t>
  </si>
  <si>
    <t>D</t>
  </si>
  <si>
    <t>Roboty wykończeniowe, dokumentacja powykonawcza</t>
  </si>
  <si>
    <t>D1</t>
  </si>
  <si>
    <t>D2</t>
  </si>
  <si>
    <t>D3</t>
  </si>
  <si>
    <t>Inwentaryzacja geodezyjna zatwierdzona przez PODGiK w Poznaniu</t>
  </si>
  <si>
    <t>szt.</t>
  </si>
  <si>
    <t>D4</t>
  </si>
  <si>
    <t>Pozwolenie na użytkowanie obiektu budowlanego wydane przez PINB dla powiatu poznańskiego</t>
  </si>
  <si>
    <t>kpl.</t>
  </si>
  <si>
    <t>Razem - roboty wykończeniowe, dokumentacja powykonawcza:</t>
  </si>
  <si>
    <t xml:space="preserve"> RAZEM: </t>
  </si>
  <si>
    <t>Budowa studni rewizyjnych z kręgów betonowych Ø 1000 wraz z włazami żeliwnymi</t>
  </si>
  <si>
    <t>Jezdnia o nawierzchni z betonowej kostki brukowej gr. 8 cm koloru szarego wraz warstwami konstrukcyjnymi</t>
  </si>
  <si>
    <t>Zjazdy o nawierzchni z betonowej kostki brukowej pełnej gr. 8 cm koloru grafitowego wraz warstwami konstrukcyjnymi</t>
  </si>
  <si>
    <t>Wprowadzenie stałej organizacji ruchu (oznakowanie poziome, pionowe, elementy odblaskowe),  porządkowanie terenu budowy</t>
  </si>
  <si>
    <t>Dokumentacja powykonawcza, badania, karty charakterystyki, certyfikaty</t>
  </si>
  <si>
    <t>Pobocze o nawierzchni z betonowej kostki brukowej pełnej gr. 8 cm koloru czerwonego wraz warstwami konstrukcyjnymi</t>
  </si>
  <si>
    <t xml:space="preserve">Krawężniki betonowe najazdowe 15x30, 15x22, 15x22-30 cm na ławie z betonu C 12/15 i podsypce cementowo-piaskowej </t>
  </si>
  <si>
    <t>Roboty rozbiórkowe wraz z utylizacją materiałów - (nawierzchnia bitumiczna, płyty drogowe, podbudowy, betony, krawężniki, oporniki, betonowa kostka brukowa, humus, krzewy itp.)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</si>
</sst>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2" fillId="0" borderId="2" xfId="0" applyFont="1" applyBorder="1" applyAlignment="1">
      <alignment vertical="center" wrapText="1"/>
    </xf>
    <xf numFmtId="49" fontId="7" fillId="2" borderId="6" xfId="2" applyNumberFormat="1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vertical="center" wrapText="1"/>
    </xf>
    <xf numFmtId="49" fontId="8" fillId="3" borderId="4" xfId="0" applyNumberFormat="1" applyFont="1" applyFill="1" applyBorder="1" applyAlignment="1">
      <alignment vertical="center" wrapText="1"/>
    </xf>
    <xf numFmtId="49" fontId="8" fillId="3" borderId="5" xfId="0" applyNumberFormat="1" applyFont="1" applyFill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4" fontId="2" fillId="2" borderId="1" xfId="1" applyFont="1" applyFill="1" applyBorder="1" applyAlignment="1">
      <alignment vertical="center" wrapText="1"/>
    </xf>
    <xf numFmtId="44" fontId="2" fillId="0" borderId="1" xfId="1" applyFont="1" applyBorder="1" applyAlignment="1">
      <alignment horizontal="center" vertical="center" wrapText="1"/>
    </xf>
    <xf numFmtId="2" fontId="2" fillId="0" borderId="0" xfId="0" applyNumberFormat="1" applyFont="1" applyAlignment="1">
      <alignment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4" fontId="2" fillId="2" borderId="8" xfId="1" applyFont="1" applyFill="1" applyBorder="1" applyAlignment="1">
      <alignment vertical="center" wrapText="1"/>
    </xf>
    <xf numFmtId="44" fontId="2" fillId="0" borderId="8" xfId="1" applyFont="1" applyBorder="1" applyAlignment="1">
      <alignment horizontal="center" vertical="center" wrapText="1"/>
    </xf>
    <xf numFmtId="44" fontId="7" fillId="3" borderId="12" xfId="1" applyFont="1" applyFill="1" applyBorder="1" applyAlignment="1">
      <alignment horizontal="center" vertical="center" wrapText="1"/>
    </xf>
    <xf numFmtId="49" fontId="8" fillId="3" borderId="13" xfId="0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7" fillId="2" borderId="17" xfId="0" applyFont="1" applyFill="1" applyBorder="1" applyAlignment="1">
      <alignment horizontal="right" vertical="center" wrapText="1"/>
    </xf>
    <xf numFmtId="44" fontId="7" fillId="2" borderId="18" xfId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horizontal="center" vertical="center" wrapText="1"/>
    </xf>
    <xf numFmtId="49" fontId="8" fillId="3" borderId="13" xfId="0" applyNumberFormat="1" applyFont="1" applyFill="1" applyBorder="1" applyAlignment="1">
      <alignment horizontal="left" vertical="center" wrapText="1"/>
    </xf>
    <xf numFmtId="49" fontId="8" fillId="3" borderId="14" xfId="0" applyNumberFormat="1" applyFont="1" applyFill="1" applyBorder="1" applyAlignment="1">
      <alignment horizontal="left" vertical="center" wrapText="1"/>
    </xf>
    <xf numFmtId="49" fontId="8" fillId="3" borderId="15" xfId="0" applyNumberFormat="1" applyFont="1" applyFill="1" applyBorder="1" applyAlignment="1">
      <alignment horizontal="left" vertical="center" wrapText="1"/>
    </xf>
    <xf numFmtId="49" fontId="2" fillId="3" borderId="9" xfId="0" applyNumberFormat="1" applyFont="1" applyFill="1" applyBorder="1" applyAlignment="1">
      <alignment horizontal="right" vertical="center" wrapText="1"/>
    </xf>
    <xf numFmtId="49" fontId="2" fillId="3" borderId="10" xfId="0" applyNumberFormat="1" applyFont="1" applyFill="1" applyBorder="1" applyAlignment="1">
      <alignment horizontal="right" vertical="center" wrapText="1"/>
    </xf>
    <xf numFmtId="49" fontId="2" fillId="3" borderId="11" xfId="0" applyNumberFormat="1" applyFont="1" applyFill="1" applyBorder="1" applyAlignment="1">
      <alignment horizontal="righ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3">
    <cellStyle name="Normalny" xfId="0" builtinId="0"/>
    <cellStyle name="Normalny_KI_2012_SIECI" xfId="2" xr:uid="{792A3A3F-BE63-493C-8FCF-F59939199C29}"/>
    <cellStyle name="Walutowy" xfId="1" builtinId="4"/>
  </cellStyles>
  <dxfs count="0"/>
  <tableStyles count="0" defaultTableStyle="TableStyleMedium9" defaultPivotStyle="PivotStyleLight16"/>
  <colors>
    <mruColors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331867</xdr:colOff>
      <xdr:row>0</xdr:row>
      <xdr:rowOff>21981</xdr:rowOff>
    </xdr:from>
    <xdr:to>
      <xdr:col>6</xdr:col>
      <xdr:colOff>813721</xdr:colOff>
      <xdr:row>0</xdr:row>
      <xdr:rowOff>526246</xdr:rowOff>
    </xdr:to>
    <xdr:pic>
      <xdr:nvPicPr>
        <xdr:cNvPr id="2" name="Obraz 1" descr="Znaleziony obraz">
          <a:extLst>
            <a:ext uri="{FF2B5EF4-FFF2-40B4-BE49-F238E27FC236}">
              <a16:creationId xmlns:a16="http://schemas.microsoft.com/office/drawing/2014/main" id="{58802A37-5FF2-4BCA-A8FA-D39E1DEFCB0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76017" y="21981"/>
          <a:ext cx="481854" cy="504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20381-87C4-40CF-A5E2-25231633505B}">
  <sheetPr>
    <pageSetUpPr fitToPage="1"/>
  </sheetPr>
  <dimension ref="A1:K36"/>
  <sheetViews>
    <sheetView tabSelected="1" view="pageBreakPreview" topLeftCell="A7" zoomScaleNormal="100" zoomScaleSheetLayoutView="100" workbookViewId="0">
      <selection activeCell="D15" sqref="D15"/>
    </sheetView>
  </sheetViews>
  <sheetFormatPr defaultColWidth="9.140625" defaultRowHeight="12.75" x14ac:dyDescent="0.2"/>
  <cols>
    <col min="1" max="1" width="5.5703125" style="30" customWidth="1"/>
    <col min="2" max="2" width="104.28515625" style="13" bestFit="1" customWidth="1"/>
    <col min="3" max="3" width="6" style="13" customWidth="1"/>
    <col min="4" max="4" width="9.140625" style="31"/>
    <col min="5" max="5" width="17" style="13" customWidth="1"/>
    <col min="6" max="7" width="17" style="32" customWidth="1"/>
    <col min="8" max="9" width="12.7109375" style="13" customWidth="1"/>
    <col min="10" max="16384" width="9.140625" style="13"/>
  </cols>
  <sheetData>
    <row r="1" spans="1:11" s="1" customFormat="1" ht="43.5" customHeight="1" x14ac:dyDescent="0.2">
      <c r="A1" s="41" t="s">
        <v>2</v>
      </c>
      <c r="B1" s="42"/>
      <c r="C1" s="42"/>
      <c r="D1" s="42"/>
      <c r="E1" s="42"/>
      <c r="F1" s="42"/>
      <c r="G1" s="43"/>
    </row>
    <row r="2" spans="1:11" s="6" customFormat="1" ht="25.5" x14ac:dyDescent="0.2">
      <c r="A2" s="2" t="s">
        <v>0</v>
      </c>
      <c r="B2" s="3" t="s">
        <v>3</v>
      </c>
      <c r="C2" s="4" t="s">
        <v>4</v>
      </c>
      <c r="D2" s="5" t="s">
        <v>1</v>
      </c>
      <c r="E2" s="4" t="s">
        <v>5</v>
      </c>
      <c r="F2" s="5" t="s">
        <v>6</v>
      </c>
      <c r="G2" s="5" t="s">
        <v>7</v>
      </c>
    </row>
    <row r="3" spans="1:11" ht="18.75" customHeight="1" x14ac:dyDescent="0.2">
      <c r="A3" s="7" t="s">
        <v>8</v>
      </c>
      <c r="B3" s="8" t="s">
        <v>9</v>
      </c>
      <c r="C3" s="9"/>
      <c r="D3" s="9"/>
      <c r="E3" s="9"/>
      <c r="F3" s="9"/>
      <c r="G3" s="10"/>
      <c r="H3" s="11"/>
      <c r="I3" s="12"/>
      <c r="J3" s="12"/>
    </row>
    <row r="4" spans="1:11" ht="18.75" customHeight="1" x14ac:dyDescent="0.2">
      <c r="A4" s="14" t="s">
        <v>10</v>
      </c>
      <c r="B4" s="15" t="s">
        <v>11</v>
      </c>
      <c r="C4" s="15" t="s">
        <v>12</v>
      </c>
      <c r="D4" s="16">
        <v>1</v>
      </c>
      <c r="E4" s="17"/>
      <c r="F4" s="18">
        <f>ROUND((D4*E4),2)</f>
        <v>0</v>
      </c>
      <c r="G4" s="18">
        <f>ROUND((F4*(1.23)),2)</f>
        <v>0</v>
      </c>
      <c r="H4" s="19"/>
      <c r="I4" s="19"/>
      <c r="J4" s="19"/>
      <c r="K4" s="19"/>
    </row>
    <row r="5" spans="1:11" ht="18.75" customHeight="1" x14ac:dyDescent="0.2">
      <c r="A5" s="14" t="s">
        <v>13</v>
      </c>
      <c r="B5" s="15" t="s">
        <v>14</v>
      </c>
      <c r="C5" s="15" t="s">
        <v>12</v>
      </c>
      <c r="D5" s="16">
        <v>1</v>
      </c>
      <c r="E5" s="17"/>
      <c r="F5" s="18">
        <f t="shared" ref="F5:F8" si="0">ROUND((D5*E5),2)</f>
        <v>0</v>
      </c>
      <c r="G5" s="18">
        <f t="shared" ref="G5:G8" si="1">ROUND((F5*(1.23)),2)</f>
        <v>0</v>
      </c>
      <c r="H5" s="19"/>
      <c r="I5" s="19"/>
      <c r="J5" s="19"/>
      <c r="K5" s="19"/>
    </row>
    <row r="6" spans="1:11" ht="18.75" customHeight="1" x14ac:dyDescent="0.2">
      <c r="A6" s="14" t="s">
        <v>15</v>
      </c>
      <c r="B6" s="15" t="s">
        <v>16</v>
      </c>
      <c r="C6" s="15" t="s">
        <v>12</v>
      </c>
      <c r="D6" s="16">
        <v>1</v>
      </c>
      <c r="E6" s="17"/>
      <c r="F6" s="18">
        <f t="shared" si="0"/>
        <v>0</v>
      </c>
      <c r="G6" s="18">
        <f t="shared" si="1"/>
        <v>0</v>
      </c>
      <c r="H6" s="19"/>
      <c r="I6" s="19"/>
      <c r="J6" s="19"/>
      <c r="K6" s="19"/>
    </row>
    <row r="7" spans="1:11" ht="18.75" customHeight="1" x14ac:dyDescent="0.2">
      <c r="A7" s="14" t="s">
        <v>17</v>
      </c>
      <c r="B7" s="15" t="s">
        <v>18</v>
      </c>
      <c r="C7" s="15" t="s">
        <v>12</v>
      </c>
      <c r="D7" s="16">
        <v>1</v>
      </c>
      <c r="E7" s="17"/>
      <c r="F7" s="18">
        <f t="shared" si="0"/>
        <v>0</v>
      </c>
      <c r="G7" s="18">
        <f t="shared" si="1"/>
        <v>0</v>
      </c>
      <c r="H7" s="19"/>
      <c r="I7" s="19"/>
      <c r="J7" s="19"/>
      <c r="K7" s="19"/>
    </row>
    <row r="8" spans="1:11" ht="18.75" customHeight="1" thickBot="1" x14ac:dyDescent="0.25">
      <c r="A8" s="20" t="s">
        <v>19</v>
      </c>
      <c r="B8" s="21" t="s">
        <v>20</v>
      </c>
      <c r="C8" s="21" t="s">
        <v>12</v>
      </c>
      <c r="D8" s="22">
        <v>1</v>
      </c>
      <c r="E8" s="23"/>
      <c r="F8" s="24">
        <f t="shared" si="0"/>
        <v>0</v>
      </c>
      <c r="G8" s="24">
        <f t="shared" si="1"/>
        <v>0</v>
      </c>
      <c r="H8" s="19"/>
      <c r="I8" s="19"/>
      <c r="J8" s="19"/>
      <c r="K8" s="19"/>
    </row>
    <row r="9" spans="1:11" ht="18.75" customHeight="1" thickTop="1" thickBot="1" x14ac:dyDescent="0.25">
      <c r="A9" s="36" t="s">
        <v>21</v>
      </c>
      <c r="B9" s="37"/>
      <c r="C9" s="37"/>
      <c r="D9" s="37"/>
      <c r="E9" s="38"/>
      <c r="F9" s="25">
        <f>SUM(F4:F8)</f>
        <v>0</v>
      </c>
      <c r="G9" s="25">
        <f>SUM(G4:G8)</f>
        <v>0</v>
      </c>
      <c r="H9" s="19"/>
      <c r="I9" s="19"/>
      <c r="J9" s="19"/>
      <c r="K9" s="19"/>
    </row>
    <row r="10" spans="1:11" ht="18.75" customHeight="1" thickTop="1" x14ac:dyDescent="0.2">
      <c r="A10" s="7" t="s">
        <v>22</v>
      </c>
      <c r="B10" s="33" t="s">
        <v>23</v>
      </c>
      <c r="C10" s="34"/>
      <c r="D10" s="34"/>
      <c r="E10" s="34"/>
      <c r="F10" s="34"/>
      <c r="G10" s="35"/>
      <c r="H10" s="19"/>
      <c r="I10" s="19"/>
      <c r="J10" s="19"/>
      <c r="K10" s="19"/>
    </row>
    <row r="11" spans="1:11" ht="18.75" customHeight="1" x14ac:dyDescent="0.2">
      <c r="A11" s="14" t="s">
        <v>24</v>
      </c>
      <c r="B11" s="15" t="s">
        <v>66</v>
      </c>
      <c r="C11" s="15" t="s">
        <v>12</v>
      </c>
      <c r="D11" s="16">
        <v>2</v>
      </c>
      <c r="E11" s="17"/>
      <c r="F11" s="18">
        <f>ROUND((D11*E11),2)</f>
        <v>0</v>
      </c>
      <c r="G11" s="18">
        <f>ROUND((F11*(1.23)),2)</f>
        <v>0</v>
      </c>
      <c r="H11" s="19"/>
      <c r="I11" s="19"/>
      <c r="J11" s="19"/>
      <c r="K11" s="19"/>
    </row>
    <row r="12" spans="1:11" ht="18.75" customHeight="1" x14ac:dyDescent="0.2">
      <c r="A12" s="14" t="s">
        <v>25</v>
      </c>
      <c r="B12" s="15" t="s">
        <v>33</v>
      </c>
      <c r="C12" s="15" t="s">
        <v>29</v>
      </c>
      <c r="D12" s="16">
        <v>50</v>
      </c>
      <c r="E12" s="17"/>
      <c r="F12" s="18">
        <f t="shared" ref="F12:F16" si="2">ROUND((D12*E12),2)</f>
        <v>0</v>
      </c>
      <c r="G12" s="18">
        <f t="shared" ref="G12:G16" si="3">ROUND((F12*(1.23)),2)</f>
        <v>0</v>
      </c>
      <c r="H12" s="19"/>
      <c r="I12" s="19"/>
      <c r="J12" s="19"/>
      <c r="K12" s="19"/>
    </row>
    <row r="13" spans="1:11" ht="18.75" customHeight="1" x14ac:dyDescent="0.2">
      <c r="A13" s="14" t="s">
        <v>27</v>
      </c>
      <c r="B13" s="15" t="s">
        <v>26</v>
      </c>
      <c r="C13" s="15" t="s">
        <v>12</v>
      </c>
      <c r="D13" s="16">
        <v>2</v>
      </c>
      <c r="E13" s="17"/>
      <c r="F13" s="18">
        <f t="shared" si="2"/>
        <v>0</v>
      </c>
      <c r="G13" s="18">
        <f t="shared" si="3"/>
        <v>0</v>
      </c>
      <c r="H13" s="19"/>
      <c r="I13" s="19"/>
      <c r="J13" s="19"/>
      <c r="K13" s="19"/>
    </row>
    <row r="14" spans="1:11" ht="18.75" customHeight="1" x14ac:dyDescent="0.2">
      <c r="A14" s="14" t="s">
        <v>30</v>
      </c>
      <c r="B14" s="15" t="s">
        <v>28</v>
      </c>
      <c r="C14" s="15" t="s">
        <v>29</v>
      </c>
      <c r="D14" s="16">
        <v>8</v>
      </c>
      <c r="E14" s="17"/>
      <c r="F14" s="18">
        <f t="shared" si="2"/>
        <v>0</v>
      </c>
      <c r="G14" s="18">
        <f t="shared" si="3"/>
        <v>0</v>
      </c>
      <c r="H14" s="19"/>
      <c r="I14" s="19"/>
      <c r="J14" s="19"/>
      <c r="K14" s="19"/>
    </row>
    <row r="15" spans="1:11" ht="18.75" customHeight="1" x14ac:dyDescent="0.2">
      <c r="A15" s="14" t="s">
        <v>32</v>
      </c>
      <c r="B15" s="15" t="s">
        <v>31</v>
      </c>
      <c r="C15" s="15" t="s">
        <v>29</v>
      </c>
      <c r="D15" s="16">
        <v>12</v>
      </c>
      <c r="E15" s="17"/>
      <c r="F15" s="18">
        <f t="shared" si="2"/>
        <v>0</v>
      </c>
      <c r="G15" s="18">
        <f t="shared" si="3"/>
        <v>0</v>
      </c>
      <c r="H15" s="19"/>
      <c r="I15" s="19"/>
      <c r="J15" s="19"/>
      <c r="K15" s="19"/>
    </row>
    <row r="16" spans="1:11" ht="18.75" customHeight="1" thickBot="1" x14ac:dyDescent="0.25">
      <c r="A16" s="20" t="s">
        <v>34</v>
      </c>
      <c r="B16" s="21" t="s">
        <v>35</v>
      </c>
      <c r="C16" s="21" t="s">
        <v>29</v>
      </c>
      <c r="D16" s="22">
        <v>50</v>
      </c>
      <c r="E16" s="23"/>
      <c r="F16" s="24">
        <f t="shared" si="2"/>
        <v>0</v>
      </c>
      <c r="G16" s="24">
        <f t="shared" si="3"/>
        <v>0</v>
      </c>
      <c r="H16" s="19"/>
      <c r="I16" s="19"/>
      <c r="J16" s="19"/>
      <c r="K16" s="19"/>
    </row>
    <row r="17" spans="1:11" ht="18.75" customHeight="1" thickTop="1" thickBot="1" x14ac:dyDescent="0.25">
      <c r="A17" s="36" t="s">
        <v>36</v>
      </c>
      <c r="B17" s="37"/>
      <c r="C17" s="37"/>
      <c r="D17" s="37"/>
      <c r="E17" s="38"/>
      <c r="F17" s="25">
        <f>SUM(F11:F16)</f>
        <v>0</v>
      </c>
      <c r="G17" s="25">
        <f>SUM(G11:G16)</f>
        <v>0</v>
      </c>
      <c r="H17" s="19"/>
      <c r="I17" s="19"/>
      <c r="J17" s="19"/>
      <c r="K17" s="19"/>
    </row>
    <row r="18" spans="1:11" ht="18.75" customHeight="1" thickTop="1" x14ac:dyDescent="0.2">
      <c r="A18" s="26" t="s">
        <v>37</v>
      </c>
      <c r="B18" s="33" t="s">
        <v>38</v>
      </c>
      <c r="C18" s="34"/>
      <c r="D18" s="34"/>
      <c r="E18" s="34"/>
      <c r="F18" s="34"/>
      <c r="G18" s="35"/>
      <c r="H18" s="19"/>
      <c r="I18" s="19"/>
      <c r="J18" s="19"/>
      <c r="K18" s="19"/>
    </row>
    <row r="19" spans="1:11" ht="18.75" customHeight="1" x14ac:dyDescent="0.2">
      <c r="A19" s="14" t="s">
        <v>39</v>
      </c>
      <c r="B19" s="15" t="s">
        <v>40</v>
      </c>
      <c r="C19" s="15" t="s">
        <v>12</v>
      </c>
      <c r="D19" s="16">
        <v>1</v>
      </c>
      <c r="E19" s="17"/>
      <c r="F19" s="18">
        <f>ROUND((D19*E19),2)</f>
        <v>0</v>
      </c>
      <c r="G19" s="18">
        <f>ROUND((F19*(1.23)),2)</f>
        <v>0</v>
      </c>
      <c r="H19" s="19"/>
      <c r="I19" s="19"/>
      <c r="J19" s="19"/>
      <c r="K19" s="19"/>
    </row>
    <row r="20" spans="1:11" ht="26.25" customHeight="1" x14ac:dyDescent="0.2">
      <c r="A20" s="14" t="s">
        <v>41</v>
      </c>
      <c r="B20" s="15" t="s">
        <v>73</v>
      </c>
      <c r="C20" s="15" t="s">
        <v>42</v>
      </c>
      <c r="D20" s="16">
        <v>1045</v>
      </c>
      <c r="E20" s="17"/>
      <c r="F20" s="18">
        <f t="shared" ref="F20:F27" si="4">ROUND((D20*E20),2)</f>
        <v>0</v>
      </c>
      <c r="G20" s="18">
        <f t="shared" ref="G20:G27" si="5">ROUND((F20*(1.23)),2)</f>
        <v>0</v>
      </c>
      <c r="H20" s="19"/>
      <c r="I20" s="19"/>
      <c r="J20" s="19"/>
      <c r="K20" s="19"/>
    </row>
    <row r="21" spans="1:11" ht="18.75" customHeight="1" x14ac:dyDescent="0.2">
      <c r="A21" s="14" t="s">
        <v>43</v>
      </c>
      <c r="B21" s="15" t="s">
        <v>72</v>
      </c>
      <c r="C21" s="15" t="s">
        <v>29</v>
      </c>
      <c r="D21" s="16">
        <v>200</v>
      </c>
      <c r="E21" s="17"/>
      <c r="F21" s="18">
        <f t="shared" si="4"/>
        <v>0</v>
      </c>
      <c r="G21" s="18">
        <f t="shared" si="5"/>
        <v>0</v>
      </c>
      <c r="H21" s="19"/>
      <c r="I21" s="19"/>
      <c r="J21" s="19"/>
      <c r="K21" s="19"/>
    </row>
    <row r="22" spans="1:11" ht="18.75" customHeight="1" x14ac:dyDescent="0.2">
      <c r="A22" s="14" t="s">
        <v>44</v>
      </c>
      <c r="B22" s="15" t="s">
        <v>46</v>
      </c>
      <c r="C22" s="15" t="s">
        <v>29</v>
      </c>
      <c r="D22" s="16">
        <v>100</v>
      </c>
      <c r="E22" s="17"/>
      <c r="F22" s="18">
        <f t="shared" si="4"/>
        <v>0</v>
      </c>
      <c r="G22" s="18">
        <f t="shared" si="5"/>
        <v>0</v>
      </c>
      <c r="H22" s="19"/>
      <c r="I22" s="19"/>
      <c r="J22" s="19"/>
      <c r="K22" s="19"/>
    </row>
    <row r="23" spans="1:11" ht="18.75" customHeight="1" x14ac:dyDescent="0.2">
      <c r="A23" s="14" t="s">
        <v>45</v>
      </c>
      <c r="B23" s="15" t="s">
        <v>48</v>
      </c>
      <c r="C23" s="15" t="s">
        <v>29</v>
      </c>
      <c r="D23" s="16">
        <v>20</v>
      </c>
      <c r="E23" s="17"/>
      <c r="F23" s="18">
        <f t="shared" si="4"/>
        <v>0</v>
      </c>
      <c r="G23" s="18">
        <f t="shared" si="5"/>
        <v>0</v>
      </c>
      <c r="H23" s="19"/>
      <c r="I23" s="19"/>
      <c r="J23" s="19"/>
      <c r="K23" s="19"/>
    </row>
    <row r="24" spans="1:11" ht="18.75" customHeight="1" x14ac:dyDescent="0.2">
      <c r="A24" s="14" t="s">
        <v>47</v>
      </c>
      <c r="B24" s="15" t="s">
        <v>71</v>
      </c>
      <c r="C24" s="15" t="s">
        <v>42</v>
      </c>
      <c r="D24" s="16">
        <v>70</v>
      </c>
      <c r="E24" s="17"/>
      <c r="F24" s="18">
        <f t="shared" si="4"/>
        <v>0</v>
      </c>
      <c r="G24" s="18">
        <f t="shared" si="5"/>
        <v>0</v>
      </c>
      <c r="H24" s="19"/>
      <c r="I24" s="19"/>
      <c r="J24" s="19"/>
      <c r="K24" s="19"/>
    </row>
    <row r="25" spans="1:11" ht="18.75" customHeight="1" x14ac:dyDescent="0.2">
      <c r="A25" s="14" t="s">
        <v>49</v>
      </c>
      <c r="B25" s="15" t="s">
        <v>68</v>
      </c>
      <c r="C25" s="15" t="s">
        <v>42</v>
      </c>
      <c r="D25" s="16">
        <v>135</v>
      </c>
      <c r="E25" s="17"/>
      <c r="F25" s="18">
        <f t="shared" si="4"/>
        <v>0</v>
      </c>
      <c r="G25" s="18">
        <f t="shared" si="5"/>
        <v>0</v>
      </c>
      <c r="H25" s="19"/>
      <c r="I25" s="19"/>
      <c r="J25" s="19"/>
      <c r="K25" s="19"/>
    </row>
    <row r="26" spans="1:11" ht="18.75" customHeight="1" x14ac:dyDescent="0.2">
      <c r="A26" s="14" t="s">
        <v>50</v>
      </c>
      <c r="B26" s="15" t="s">
        <v>67</v>
      </c>
      <c r="C26" s="15" t="s">
        <v>42</v>
      </c>
      <c r="D26" s="16">
        <v>700</v>
      </c>
      <c r="E26" s="17"/>
      <c r="F26" s="18">
        <f t="shared" si="4"/>
        <v>0</v>
      </c>
      <c r="G26" s="18">
        <f t="shared" si="5"/>
        <v>0</v>
      </c>
      <c r="H26" s="19"/>
      <c r="I26" s="19"/>
      <c r="J26" s="19"/>
      <c r="K26" s="19"/>
    </row>
    <row r="27" spans="1:11" ht="18.75" customHeight="1" thickBot="1" x14ac:dyDescent="0.25">
      <c r="A27" s="20" t="s">
        <v>51</v>
      </c>
      <c r="B27" s="21" t="s">
        <v>52</v>
      </c>
      <c r="C27" s="21" t="s">
        <v>42</v>
      </c>
      <c r="D27" s="22">
        <v>140</v>
      </c>
      <c r="E27" s="23"/>
      <c r="F27" s="24">
        <f t="shared" si="4"/>
        <v>0</v>
      </c>
      <c r="G27" s="24">
        <f t="shared" si="5"/>
        <v>0</v>
      </c>
    </row>
    <row r="28" spans="1:11" ht="18.75" customHeight="1" thickTop="1" thickBot="1" x14ac:dyDescent="0.25">
      <c r="A28" s="36" t="s">
        <v>53</v>
      </c>
      <c r="B28" s="37"/>
      <c r="C28" s="37"/>
      <c r="D28" s="37"/>
      <c r="E28" s="38"/>
      <c r="F28" s="25">
        <f>SUM(F19:F27)</f>
        <v>0</v>
      </c>
      <c r="G28" s="25">
        <f>SUM(G19:G27)</f>
        <v>0</v>
      </c>
    </row>
    <row r="29" spans="1:11" ht="18.75" customHeight="1" thickTop="1" x14ac:dyDescent="0.2">
      <c r="A29" s="26" t="s">
        <v>54</v>
      </c>
      <c r="B29" s="33" t="s">
        <v>55</v>
      </c>
      <c r="C29" s="34"/>
      <c r="D29" s="34"/>
      <c r="E29" s="34"/>
      <c r="F29" s="34"/>
      <c r="G29" s="35"/>
    </row>
    <row r="30" spans="1:11" ht="18.75" customHeight="1" x14ac:dyDescent="0.2">
      <c r="A30" s="14" t="s">
        <v>56</v>
      </c>
      <c r="B30" s="27" t="s">
        <v>69</v>
      </c>
      <c r="C30" s="15" t="s">
        <v>12</v>
      </c>
      <c r="D30" s="16">
        <v>1</v>
      </c>
      <c r="E30" s="17"/>
      <c r="F30" s="18">
        <f>ROUND((D30*E30),2)</f>
        <v>0</v>
      </c>
      <c r="G30" s="18">
        <f>ROUND((F30*(1.23)),2)</f>
        <v>0</v>
      </c>
    </row>
    <row r="31" spans="1:11" ht="18.75" customHeight="1" x14ac:dyDescent="0.2">
      <c r="A31" s="14" t="s">
        <v>57</v>
      </c>
      <c r="B31" s="15" t="s">
        <v>70</v>
      </c>
      <c r="C31" s="15" t="s">
        <v>12</v>
      </c>
      <c r="D31" s="16">
        <v>2</v>
      </c>
      <c r="E31" s="17"/>
      <c r="F31" s="18">
        <f t="shared" ref="F31:F33" si="6">ROUND((D31*E31),2)</f>
        <v>0</v>
      </c>
      <c r="G31" s="18">
        <f t="shared" ref="G31:G33" si="7">ROUND((F31*(1.23)),2)</f>
        <v>0</v>
      </c>
    </row>
    <row r="32" spans="1:11" ht="18.75" customHeight="1" x14ac:dyDescent="0.2">
      <c r="A32" s="14" t="s">
        <v>58</v>
      </c>
      <c r="B32" s="15" t="s">
        <v>59</v>
      </c>
      <c r="C32" s="15" t="s">
        <v>60</v>
      </c>
      <c r="D32" s="16">
        <v>4</v>
      </c>
      <c r="E32" s="17"/>
      <c r="F32" s="18">
        <f t="shared" si="6"/>
        <v>0</v>
      </c>
      <c r="G32" s="18">
        <f t="shared" si="7"/>
        <v>0</v>
      </c>
    </row>
    <row r="33" spans="1:7" ht="18.75" customHeight="1" thickBot="1" x14ac:dyDescent="0.25">
      <c r="A33" s="20" t="s">
        <v>61</v>
      </c>
      <c r="B33" s="21" t="s">
        <v>62</v>
      </c>
      <c r="C33" s="21" t="s">
        <v>63</v>
      </c>
      <c r="D33" s="22">
        <v>1</v>
      </c>
      <c r="E33" s="23"/>
      <c r="F33" s="24">
        <f t="shared" si="6"/>
        <v>0</v>
      </c>
      <c r="G33" s="24">
        <f t="shared" si="7"/>
        <v>0</v>
      </c>
    </row>
    <row r="34" spans="1:7" ht="18.75" customHeight="1" thickTop="1" thickBot="1" x14ac:dyDescent="0.25">
      <c r="A34" s="36" t="s">
        <v>64</v>
      </c>
      <c r="B34" s="37"/>
      <c r="C34" s="37"/>
      <c r="D34" s="37"/>
      <c r="E34" s="38"/>
      <c r="F34" s="25">
        <f>SUM(F30:F33)</f>
        <v>0</v>
      </c>
      <c r="G34" s="25">
        <f>SUM(G30:G33)</f>
        <v>0</v>
      </c>
    </row>
    <row r="35" spans="1:7" ht="18.75" customHeight="1" thickTop="1" thickBot="1" x14ac:dyDescent="0.25">
      <c r="A35" s="39"/>
      <c r="B35" s="40"/>
      <c r="C35" s="40"/>
      <c r="D35" s="40"/>
      <c r="E35" s="28" t="s">
        <v>65</v>
      </c>
      <c r="F35" s="29">
        <f>SUM(F9,F28,F34)</f>
        <v>0</v>
      </c>
      <c r="G35" s="29">
        <f>SUM(G9,G28,G34)</f>
        <v>0</v>
      </c>
    </row>
    <row r="36" spans="1:7" ht="13.5" thickTop="1" x14ac:dyDescent="0.2">
      <c r="E36" s="19"/>
    </row>
  </sheetData>
  <protectedRanges>
    <protectedRange sqref="E3:E34" name="Zakres1"/>
  </protectedRanges>
  <dataConsolidate/>
  <mergeCells count="9">
    <mergeCell ref="B29:G29"/>
    <mergeCell ref="A34:E34"/>
    <mergeCell ref="A35:D35"/>
    <mergeCell ref="A1:G1"/>
    <mergeCell ref="A9:E9"/>
    <mergeCell ref="B10:G10"/>
    <mergeCell ref="A17:E17"/>
    <mergeCell ref="B18:G18"/>
    <mergeCell ref="A28:E28"/>
  </mergeCells>
  <phoneticPr fontId="10" type="noConversion"/>
  <printOptions horizontalCentered="1"/>
  <pageMargins left="0.23622047244094491" right="0.23622047244094491" top="0.74803149606299213" bottom="0.35433070866141736" header="0.51181102362204722" footer="0.11811023622047245"/>
  <pageSetup paperSize="9" scale="69" orientation="landscape" r:id="rId1"/>
  <headerFooter alignWithMargins="0">
    <oddHeader>&amp;L&amp;"-,Standardowy"&amp;12Przebudowa ulicy Zachodniej w Suchym Lesie.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ul.Zachodnia</vt:lpstr>
      <vt:lpstr>ul.Zachodnia!Obszar_wydruku</vt:lpstr>
      <vt:lpstr>ul.Zachodnia!Tytuły_wydruku</vt:lpstr>
    </vt:vector>
  </TitlesOfParts>
  <Manager/>
  <Company>Aquanet S.A.,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lukasz_bil</dc:creator>
  <cp:keywords/>
  <dc:description/>
  <cp:lastModifiedBy>Tomasz Juszczuk</cp:lastModifiedBy>
  <cp:revision/>
  <cp:lastPrinted>2022-02-28T12:46:41Z</cp:lastPrinted>
  <dcterms:created xsi:type="dcterms:W3CDTF">2013-05-29T11:09:02Z</dcterms:created>
  <dcterms:modified xsi:type="dcterms:W3CDTF">2022-03-07T13:10:25Z</dcterms:modified>
  <cp:category/>
  <cp:contentStatus/>
</cp:coreProperties>
</file>