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Złotniki Osiedle - droga serwisowa wzdłuż Obornickiej (Łagiewnicka-Radosna)\Przetarg 2022\"/>
    </mc:Choice>
  </mc:AlternateContent>
  <xr:revisionPtr revIDLastSave="0" documentId="13_ncr:1_{8EEAED1F-DDDE-4ADF-94B9-35A8E7E26E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rona tytułowa" sheetId="4" r:id="rId1"/>
    <sheet name="strona 2" sheetId="7" r:id="rId2"/>
    <sheet name="Preambuła" sheetId="6" r:id="rId3"/>
  </sheets>
  <definedNames>
    <definedName name="_xlnm.Print_Area" localSheetId="1">'strona 2'!$A$1:$G$53</definedName>
    <definedName name="_xlnm.Print_Area" localSheetId="0">'Strona tytułowa'!$A$1:$G$31</definedName>
    <definedName name="_xlnm.Print_Titles" localSheetId="1">'strona 2'!$1:$2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7" l="1"/>
  <c r="G26" i="7" s="1"/>
  <c r="F25" i="7"/>
  <c r="G25" i="7" s="1"/>
  <c r="F24" i="7"/>
  <c r="G24" i="7" s="1"/>
  <c r="D23" i="7"/>
  <c r="D22" i="7"/>
  <c r="F48" i="7"/>
  <c r="G48" i="7" s="1"/>
  <c r="F39" i="7"/>
  <c r="G39" i="7" s="1"/>
  <c r="F38" i="7"/>
  <c r="G38" i="7" s="1"/>
  <c r="F37" i="7"/>
  <c r="G37" i="7" s="1"/>
  <c r="F36" i="7"/>
  <c r="G36" i="7" s="1"/>
  <c r="F43" i="7"/>
  <c r="G43" i="7" s="1"/>
  <c r="F42" i="7"/>
  <c r="G42" i="7" s="1"/>
  <c r="F41" i="7"/>
  <c r="G41" i="7" s="1"/>
  <c r="F40" i="7"/>
  <c r="G40" i="7" s="1"/>
  <c r="F35" i="7"/>
  <c r="G35" i="7" s="1"/>
  <c r="F34" i="7"/>
  <c r="G34" i="7" s="1"/>
  <c r="F33" i="7"/>
  <c r="G33" i="7" s="1"/>
  <c r="F32" i="7"/>
  <c r="G32" i="7" s="1"/>
  <c r="F7" i="7" l="1"/>
  <c r="G7" i="7" s="1"/>
  <c r="F6" i="7"/>
  <c r="G6" i="7" s="1"/>
  <c r="F5" i="7"/>
  <c r="G5" i="7" s="1"/>
  <c r="F13" i="7" l="1"/>
  <c r="G13" i="7" s="1"/>
  <c r="F19" i="7"/>
  <c r="G19" i="7" l="1"/>
  <c r="G20" i="7" s="1"/>
  <c r="G27" i="4" s="1"/>
  <c r="F20" i="7"/>
  <c r="F27" i="4" s="1"/>
  <c r="F11" i="7"/>
  <c r="G11" i="7" l="1"/>
  <c r="G17" i="7" s="1"/>
  <c r="G26" i="4" s="1"/>
  <c r="F17" i="7"/>
  <c r="F26" i="4" s="1"/>
  <c r="F51" i="7"/>
  <c r="F23" i="7"/>
  <c r="G23" i="7" s="1"/>
  <c r="F16" i="7"/>
  <c r="G16" i="7" s="1"/>
  <c r="F15" i="7"/>
  <c r="G15" i="7" s="1"/>
  <c r="F14" i="7"/>
  <c r="G14" i="7" s="1"/>
  <c r="F12" i="7"/>
  <c r="G12" i="7" s="1"/>
  <c r="F50" i="7"/>
  <c r="G50" i="7" s="1"/>
  <c r="F49" i="7"/>
  <c r="G49" i="7" s="1"/>
  <c r="F47" i="7"/>
  <c r="F44" i="7"/>
  <c r="G44" i="7" s="1"/>
  <c r="F31" i="7"/>
  <c r="G31" i="7" s="1"/>
  <c r="F30" i="7"/>
  <c r="G30" i="7" s="1"/>
  <c r="F29" i="7"/>
  <c r="G29" i="7" s="1"/>
  <c r="F28" i="7"/>
  <c r="G28" i="7" s="1"/>
  <c r="F27" i="7"/>
  <c r="G27" i="7" s="1"/>
  <c r="F22" i="7"/>
  <c r="F8" i="7"/>
  <c r="G8" i="7" s="1"/>
  <c r="F4" i="7"/>
  <c r="G47" i="7" l="1"/>
  <c r="G52" i="7" s="1"/>
  <c r="G29" i="4" s="1"/>
  <c r="F52" i="7"/>
  <c r="F29" i="4" s="1"/>
  <c r="G4" i="7"/>
  <c r="G9" i="7" s="1"/>
  <c r="G25" i="4" s="1"/>
  <c r="F9" i="7"/>
  <c r="F25" i="4" s="1"/>
  <c r="F45" i="7"/>
  <c r="F28" i="4" s="1"/>
  <c r="G22" i="7"/>
  <c r="G45" i="7" s="1"/>
  <c r="G28" i="4" s="1"/>
  <c r="G51" i="7"/>
  <c r="G30" i="4" l="1"/>
  <c r="F30" i="4"/>
  <c r="G53" i="7"/>
  <c r="F53" i="7"/>
</calcChain>
</file>

<file path=xl/sharedStrings.xml><?xml version="1.0" encoding="utf-8"?>
<sst xmlns="http://schemas.openxmlformats.org/spreadsheetml/2006/main" count="275" uniqueCount="232">
  <si>
    <t>L.p.</t>
  </si>
  <si>
    <t>Ilość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</si>
  <si>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</si>
  <si>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</si>
  <si>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</si>
  <si>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</si>
  <si>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</si>
  <si>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Roboty budowlane w zakresie ścieżek pieszych</t>
  </si>
  <si>
    <t>45233161-5</t>
  </si>
  <si>
    <t>45233200-1</t>
  </si>
  <si>
    <t>Roboty w zakresie różnych nawierzchni</t>
  </si>
  <si>
    <t>45233290-8</t>
  </si>
  <si>
    <t>Instalowanie znaków drogowych</t>
  </si>
  <si>
    <t>Wyrównywanie terenu</t>
  </si>
  <si>
    <t>45236000-0</t>
  </si>
  <si>
    <t>Adres obiektu:</t>
  </si>
  <si>
    <t>Kategoria obiektu:</t>
  </si>
  <si>
    <t>IV, XXV, XXVI</t>
  </si>
  <si>
    <t>Działki nr ewid.</t>
  </si>
  <si>
    <t>Gmina Suchy Las
ul. Szkolna 13
62-002 Suchy Las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</si>
  <si>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</si>
  <si>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</si>
  <si>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</si>
  <si>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</si>
  <si>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</si>
  <si>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Branże:</t>
  </si>
  <si>
    <t>Zestawienie kosztorysów:</t>
  </si>
  <si>
    <t>Koszt netto</t>
  </si>
  <si>
    <t>Koszt brutto</t>
  </si>
  <si>
    <t>1.</t>
  </si>
  <si>
    <t>2.</t>
  </si>
  <si>
    <t>Razem:</t>
  </si>
  <si>
    <t>Nazwa 
i adres inwestora:</t>
  </si>
  <si>
    <t>Roboty budowlane w zakresie budowy wodociągów i rurociągów do odpr. ścieków</t>
  </si>
  <si>
    <t>Opis roboty</t>
  </si>
  <si>
    <t>Jedn.</t>
  </si>
  <si>
    <t>Cena jedn.
NETTO</t>
  </si>
  <si>
    <t>Wartość
NETTO</t>
  </si>
  <si>
    <t>Wartość
BRUTTO</t>
  </si>
  <si>
    <t>kpl</t>
  </si>
  <si>
    <t>Budowa betonowych studzienek ściekowych ulicznych betonowych z osadnikiem Ø 500 mm z wpustem ulicznym klasy D400</t>
  </si>
  <si>
    <t>m</t>
  </si>
  <si>
    <t>Razem - roboty budowlane - kanalizacja deszczowa:</t>
  </si>
  <si>
    <t>Roboty rozbiórkowe (nawierzchnia jezdni, podbudowy, betony, krawężniki, oporniki, chodnik, wyspy, humus, krzewy itp.)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</si>
  <si>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</si>
  <si>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Roboty wykończeniowe, dokumentacja powykonawcza</t>
  </si>
  <si>
    <t>Inwentaryzacja geodezyjna zatwierdzona przez PODGiK w Poznaniu</t>
  </si>
  <si>
    <t>szt.</t>
  </si>
  <si>
    <t>kpl.</t>
  </si>
  <si>
    <t>Razem - roboty wykończeniowe, dokumentacja powykonawcza:</t>
  </si>
  <si>
    <t xml:space="preserve"> RAZEM: </t>
  </si>
  <si>
    <t>Dokumentacja powykonawcza, badania, karty charakterystyki, certyfikaty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</si>
  <si>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</si>
  <si>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</si>
  <si>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</si>
  <si>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</si>
  <si>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</si>
  <si>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</si>
  <si>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</si>
  <si>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</si>
  <si>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</si>
  <si>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</si>
  <si>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</si>
  <si>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</si>
  <si>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3</t>
  </si>
  <si>
    <t>3.1</t>
  </si>
  <si>
    <t>4</t>
  </si>
  <si>
    <t>4.1</t>
  </si>
  <si>
    <t>4.2</t>
  </si>
  <si>
    <t>4.3</t>
  </si>
  <si>
    <t>4.4</t>
  </si>
  <si>
    <t>2.1</t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</si>
  <si>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</si>
  <si>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</si>
  <si>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</si>
  <si>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</si>
  <si>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</si>
  <si>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</si>
  <si>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</si>
  <si>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</si>
  <si>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</si>
  <si>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</si>
  <si>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</si>
  <si>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</si>
  <si>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</si>
  <si>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</si>
  <si>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</si>
  <si>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</si>
  <si>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</si>
  <si>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</si>
  <si>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</si>
  <si>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</si>
  <si>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</si>
  <si>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</si>
  <si>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</si>
  <si>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</si>
  <si>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</si>
  <si>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</si>
  <si>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</si>
  <si>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</si>
  <si>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</si>
  <si>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</si>
  <si>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</si>
  <si>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</si>
  <si>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</si>
  <si>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</si>
  <si>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</si>
  <si>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</si>
  <si>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</si>
  <si>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</si>
  <si>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</si>
  <si>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</si>
  <si>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</si>
  <si>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</si>
  <si>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</si>
  <si>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</si>
  <si>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</si>
  <si>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</si>
  <si>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</si>
  <si>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</si>
  <si>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</si>
  <si>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</si>
  <si>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</si>
  <si>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</si>
  <si>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</si>
  <si>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</si>
  <si>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</si>
  <si>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</si>
  <si>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</si>
  <si>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</si>
  <si>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</si>
  <si>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</si>
  <si>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</si>
  <si>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</si>
  <si>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</si>
  <si>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</si>
  <si>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</si>
  <si>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</si>
  <si>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</si>
  <si>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</si>
  <si>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</si>
  <si>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</si>
  <si>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</si>
  <si>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</si>
  <si>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</si>
  <si>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</si>
  <si>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</si>
  <si>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</si>
  <si>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</si>
  <si>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</si>
  <si>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</si>
  <si>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</si>
  <si>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</si>
  <si>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</si>
  <si>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>Wykonanie koryta pod warstwy konstrukcyjne nawierzchni drogowych wraz z utylizacją materiałów</t>
  </si>
  <si>
    <t>Porządkowanie terenu budowy</t>
  </si>
  <si>
    <t>Jezdnia - nawierzchnia z betonowej kostki brukowej gr. 8 cm koloru szarego</t>
  </si>
  <si>
    <t>Inwestycja:</t>
  </si>
  <si>
    <t>Złotniki - przebudowa drogi wewnętrznej w m. Złotniki wzdłuż ul. Obornickiej na odcinku ul. Radosna - ul. Pawłowicka</t>
  </si>
  <si>
    <t>Droga serwisowa</t>
  </si>
  <si>
    <t>drogowa, sanitarna, teletechniczna</t>
  </si>
  <si>
    <t>Nazwa zadania: 
Złotniki - przebudowa drogi wewnętrznej w m. Złotniki wzdłuż ul. Obornickiej 
na odcinku ul. Radosna - ul. Pawłowicka</t>
  </si>
  <si>
    <t>Budowa studni rewizyjnych z kręgów betonowych Ø 1000 wraz z włazami żeliwnymi</t>
  </si>
  <si>
    <t>Wykonanie przykanalika kanalizacji deszczowej z rur PVC  o średnicy Ø 200 mm o sztywności obwodowej SN 8</t>
  </si>
  <si>
    <t>Wykonanie sieci kanalizacji deszczowej z rur PVC  o średnicy Ø 250 mm o sztywności obwodowej SN 8</t>
  </si>
  <si>
    <t>Wykonanie prób szczelności kanalizacji deszczowej z rur PVC  o średnicy Ø 250 mm</t>
  </si>
  <si>
    <t>Roboty budowlane - kanalizacja deszczowa</t>
  </si>
  <si>
    <t>Roboty budowlane - usunięcie kolizji z istniejącą infrastrukturą telekomunikacyjną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</si>
  <si>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</si>
  <si>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</si>
  <si>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</si>
  <si>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</si>
  <si>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</si>
  <si>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</si>
  <si>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</si>
  <si>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</si>
  <si>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</si>
  <si>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Usunięcie kolizji z istniejącą infrastrukturą telekomunikacyjną - zgodnie z opracowaniem – BRANŻA TELEKOMUNIKACYJNA</t>
  </si>
  <si>
    <t>2.6</t>
  </si>
  <si>
    <t>Wpięcie sieci kanalizacji deszczowej do istniejącej studni kanalizacyjnej</t>
  </si>
  <si>
    <t>1.3</t>
  </si>
  <si>
    <t>1.4</t>
  </si>
  <si>
    <t xml:space="preserve">Wycinka drzew i krzewów </t>
  </si>
  <si>
    <t>1.5</t>
  </si>
  <si>
    <t>Frezowanie bryły korzeniowej wraz z zasypaniem dołów oraz oczaszczem terenu</t>
  </si>
  <si>
    <t>Uzyskanie decyzji pozwolenia na wycinkę drzew kolidujących z inwestycją</t>
  </si>
  <si>
    <t>Roboty budowlane - ziemne, brukarskie, nawierzchniowe</t>
  </si>
  <si>
    <t>Razem - roboty budowlane - ziemne, brukarskie, nawierzchniowe:</t>
  </si>
  <si>
    <t>Oporniki betonowe 12x25 cm na ławie betonowej z oporem C12/15</t>
  </si>
  <si>
    <t xml:space="preserve">Krawężniki betonowe najazdowe 15x30, 15x22, 15x22-30 cm na ławie z betonu C 12/15 i podsypce cementowo-piaskowej </t>
  </si>
  <si>
    <t>Obrzeże betonowe 8x30 cm na ławie betonowej z oporem C12/15</t>
  </si>
  <si>
    <t>Jezdnia - podsypka cementowo - piaskowa 1:4 gr. 5 cm</t>
  </si>
  <si>
    <t>Jezdnia - podbudowa zasadnicza z KŁSM 0/31,5mm stabilizowanego mechanicznie C90/3 gr. 20 cm</t>
  </si>
  <si>
    <t>Jezdnia - podbudowa pomocnicza z mieszanki związanej spoiwem hydraulicznym C3/4 gr. 15 cm</t>
  </si>
  <si>
    <t>Pobocze - podsypka cementowo - piaskowa 1:4 gr. 5 cm</t>
  </si>
  <si>
    <t>Pobocze - podbudowa zasadnicza z KŁSM 0/31,5mm stabilizowanego mechanicznie C90/3 gr. 20 cm</t>
  </si>
  <si>
    <t>Pobocze - podbudowa pomocnicza z mieszanki związanej spoiwem hydraulicznym C3/4 gr. 15 cm</t>
  </si>
  <si>
    <t>Chodnik - podsypka cementowo - piaskowa 1:4 gr. 5 cm</t>
  </si>
  <si>
    <t>Pobocze - nawierzchnia z betonowej kostki brukowej gr. 8 cm koloru czerwonego</t>
  </si>
  <si>
    <t>Chodnik - nawierzchnia z betonowej kostki brukowej gr. 8 cm koloru czerwonego</t>
  </si>
  <si>
    <t>Zjazd indywidualny - podsypka cementowo - piaskowa 1:4 gr. 5 cm</t>
  </si>
  <si>
    <t>Zjazd indywidualny - podbudowa zasadnicza z KŁSM 0/31,5mm stabilizowanego mechanicznie C90/3 gr. 20 cm</t>
  </si>
  <si>
    <t>Zjazd indywidualny - podbudowa pomocnicza z mieszanki związanej spoiwem hydraulicznym C3/4 gr. 15 cm</t>
  </si>
  <si>
    <t>Zjazd indywidualny - nawierzchnia z betonowej kostki brukowej gr. 8 cm koloru grafitowego</t>
  </si>
  <si>
    <t>Chodnik - podbudowa zasadnicza z KŁSM 0/31,5mm stabilizowanego mechanicznie C90/3 gr. 10 cm</t>
  </si>
  <si>
    <t>Chodnik - podbudowa pomocnicza z mieszanki związanej spoiwem hydraulicznym C1,5/2,0 gr. 10 cm</t>
  </si>
  <si>
    <t>Pozwolenie na użytkowanie obiektu budowlanego</t>
  </si>
  <si>
    <t xml:space="preserve">Regulacja studni teletechnicznych, </t>
  </si>
  <si>
    <t>Humusowanie terenów zielonych z obsianiem trawą przy grubości ziemi urodzajnej min. 10 cm</t>
  </si>
  <si>
    <t>Wykonanie rowu drogowego wzdłuż ulicy Obornickiej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</si>
  <si>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</si>
  <si>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</si>
  <si>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</si>
  <si>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</si>
  <si>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</si>
  <si>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</si>
  <si>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</si>
  <si>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</si>
  <si>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</si>
  <si>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</si>
  <si>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294/2, 292/11, 292/10, 213/6, 294/3, 292/17, 289 - obręb Złotniki</t>
  </si>
  <si>
    <t>Roboty przygotowawcze</t>
  </si>
  <si>
    <t>Kanalizacja deszczowa</t>
  </si>
  <si>
    <t>Razem - roboty budowlane - usunięcie kolizji z istniejącą infrastrukturą telekomunikacyjną:</t>
  </si>
  <si>
    <t>Usunięcie kolizji telekomunikacyjnej</t>
  </si>
  <si>
    <t>Roboty ziemne, brukarskie, nawierzchniowe</t>
  </si>
  <si>
    <t>Zadanie inwestycyjne</t>
  </si>
  <si>
    <t>3.</t>
  </si>
  <si>
    <t>4.</t>
  </si>
  <si>
    <t>5.</t>
  </si>
  <si>
    <t>KOSZTORYS OFERTOWY</t>
  </si>
  <si>
    <t>KOSZTORYS OFERTOWY
Złotniki - przebudowa drogi wewnętrznej w m. Złotniki wzdłuż ul. Obornickiej na odcinku ul. Radosna - ul. Pawłowicka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</si>
</sst>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4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44" fontId="3" fillId="0" borderId="1" xfId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8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5" fillId="4" borderId="0" xfId="3" applyFont="1" applyFill="1" applyAlignment="1">
      <alignment horizontal="left" vertical="center" wrapText="1"/>
    </xf>
    <xf numFmtId="0" fontId="14" fillId="4" borderId="0" xfId="3" applyFill="1" applyAlignment="1">
      <alignment horizontal="left" vertical="center" wrapText="1"/>
    </xf>
    <xf numFmtId="0" fontId="14" fillId="4" borderId="0" xfId="3" applyFill="1" applyAlignment="1">
      <alignment wrapText="1"/>
    </xf>
    <xf numFmtId="0" fontId="14" fillId="0" borderId="0" xfId="3" applyAlignment="1">
      <alignment wrapText="1"/>
    </xf>
    <xf numFmtId="0" fontId="17" fillId="4" borderId="0" xfId="3" applyFont="1" applyFill="1" applyAlignment="1">
      <alignment horizontal="center" vertical="center" wrapText="1"/>
    </xf>
    <xf numFmtId="0" fontId="18" fillId="4" borderId="0" xfId="3" applyFont="1" applyFill="1" applyAlignment="1">
      <alignment horizontal="left" vertical="center" wrapText="1"/>
    </xf>
    <xf numFmtId="0" fontId="19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1" fillId="4" borderId="0" xfId="3" applyFont="1" applyFill="1" applyAlignment="1">
      <alignment horizontal="left" vertical="top" wrapText="1"/>
    </xf>
    <xf numFmtId="0" fontId="19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44" fontId="2" fillId="2" borderId="9" xfId="1" applyFont="1" applyFill="1" applyBorder="1" applyAlignment="1">
      <alignment vertical="center" wrapText="1"/>
    </xf>
    <xf numFmtId="44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4" fontId="11" fillId="3" borderId="11" xfId="1" applyFont="1" applyFill="1" applyBorder="1" applyAlignment="1">
      <alignment horizontal="center" vertical="center" wrapText="1"/>
    </xf>
    <xf numFmtId="44" fontId="11" fillId="2" borderId="15" xfId="1" applyFont="1" applyFill="1" applyBorder="1" applyAlignment="1">
      <alignment horizontal="center" vertical="center" wrapText="1"/>
    </xf>
    <xf numFmtId="44" fontId="11" fillId="2" borderId="16" xfId="1" applyFont="1" applyFill="1" applyBorder="1" applyAlignment="1">
      <alignment horizontal="center" vertical="center" wrapText="1"/>
    </xf>
    <xf numFmtId="49" fontId="11" fillId="2" borderId="20" xfId="2" applyNumberFormat="1" applyFont="1" applyFill="1" applyBorder="1" applyAlignment="1">
      <alignment horizontal="center" vertical="center" wrapText="1"/>
    </xf>
    <xf numFmtId="4" fontId="11" fillId="2" borderId="21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right" vertical="center" wrapText="1"/>
    </xf>
    <xf numFmtId="44" fontId="2" fillId="0" borderId="21" xfId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right" vertical="center" wrapText="1"/>
    </xf>
    <xf numFmtId="44" fontId="2" fillId="0" borderId="24" xfId="1" applyFont="1" applyBorder="1" applyAlignment="1">
      <alignment horizontal="center" vertical="center" wrapText="1"/>
    </xf>
    <xf numFmtId="44" fontId="11" fillId="3" borderId="25" xfId="1" applyFont="1" applyFill="1" applyBorder="1" applyAlignment="1">
      <alignment horizontal="center" vertical="center" wrapText="1"/>
    </xf>
    <xf numFmtId="44" fontId="11" fillId="3" borderId="27" xfId="1" applyFont="1" applyFill="1" applyBorder="1" applyAlignment="1">
      <alignment horizontal="center" vertical="center" wrapText="1"/>
    </xf>
    <xf numFmtId="44" fontId="11" fillId="3" borderId="28" xfId="1" applyFont="1" applyFill="1" applyBorder="1" applyAlignment="1">
      <alignment horizontal="center" vertical="center" wrapText="1"/>
    </xf>
    <xf numFmtId="44" fontId="2" fillId="2" borderId="8" xfId="1" applyFont="1" applyFill="1" applyBorder="1" applyAlignment="1">
      <alignment vertical="center" wrapText="1"/>
    </xf>
    <xf numFmtId="44" fontId="2" fillId="2" borderId="10" xfId="1" applyFont="1" applyFill="1" applyBorder="1" applyAlignment="1">
      <alignment vertical="center" wrapText="1"/>
    </xf>
    <xf numFmtId="49" fontId="12" fillId="2" borderId="26" xfId="0" applyNumberFormat="1" applyFont="1" applyFill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44" fontId="3" fillId="0" borderId="6" xfId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44" fontId="3" fillId="0" borderId="37" xfId="1" applyFont="1" applyBorder="1" applyAlignment="1">
      <alignment horizontal="center" vertical="center"/>
    </xf>
    <xf numFmtId="0" fontId="11" fillId="2" borderId="12" xfId="0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righ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12" fillId="2" borderId="21" xfId="0" applyNumberFormat="1" applyFont="1" applyFill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49" fontId="12" fillId="2" borderId="7" xfId="0" applyNumberFormat="1" applyFont="1" applyFill="1" applyBorder="1" applyAlignment="1">
      <alignment horizontal="left" vertical="center" wrapText="1"/>
    </xf>
    <xf numFmtId="49" fontId="12" fillId="2" borderId="22" xfId="0" applyNumberFormat="1" applyFont="1" applyFill="1" applyBorder="1" applyAlignment="1">
      <alignment horizontal="left" vertical="center" wrapText="1"/>
    </xf>
    <xf numFmtId="49" fontId="2" fillId="3" borderId="29" xfId="0" applyNumberFormat="1" applyFont="1" applyFill="1" applyBorder="1" applyAlignment="1">
      <alignment horizontal="right" vertical="center" wrapText="1"/>
    </xf>
    <xf numFmtId="49" fontId="2" fillId="3" borderId="30" xfId="0" applyNumberFormat="1" applyFont="1" applyFill="1" applyBorder="1" applyAlignment="1">
      <alignment horizontal="right" vertical="center" wrapText="1"/>
    </xf>
    <xf numFmtId="49" fontId="2" fillId="3" borderId="31" xfId="0" applyNumberFormat="1" applyFont="1" applyFill="1" applyBorder="1" applyAlignment="1">
      <alignment horizontal="right" vertical="center" wrapText="1"/>
    </xf>
    <xf numFmtId="49" fontId="2" fillId="3" borderId="32" xfId="0" applyNumberFormat="1" applyFont="1" applyFill="1" applyBorder="1" applyAlignment="1">
      <alignment horizontal="right" vertical="center" wrapText="1"/>
    </xf>
    <xf numFmtId="49" fontId="2" fillId="3" borderId="33" xfId="0" applyNumberFormat="1" applyFont="1" applyFill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2" fillId="3" borderId="34" xfId="0" applyNumberFormat="1" applyFont="1" applyFill="1" applyBorder="1" applyAlignment="1">
      <alignment horizontal="right" vertical="center" wrapText="1"/>
    </xf>
    <xf numFmtId="49" fontId="2" fillId="3" borderId="35" xfId="0" applyNumberFormat="1" applyFont="1" applyFill="1" applyBorder="1" applyAlignment="1">
      <alignment horizontal="right" vertical="center" wrapText="1"/>
    </xf>
    <xf numFmtId="49" fontId="2" fillId="3" borderId="36" xfId="0" applyNumberFormat="1" applyFont="1" applyFill="1" applyBorder="1" applyAlignment="1">
      <alignment horizontal="right" vertical="center" wrapText="1"/>
    </xf>
    <xf numFmtId="0" fontId="1" fillId="4" borderId="0" xfId="3" applyFont="1" applyFill="1" applyAlignment="1">
      <alignment horizontal="left" vertical="top" wrapText="1"/>
    </xf>
    <xf numFmtId="0" fontId="18" fillId="4" borderId="0" xfId="3" applyFont="1" applyFill="1" applyAlignment="1">
      <alignment horizontal="left" vertical="center" wrapText="1"/>
    </xf>
    <xf numFmtId="0" fontId="19" fillId="4" borderId="0" xfId="3" applyFont="1" applyFill="1" applyAlignment="1">
      <alignment horizontal="left" vertical="top" wrapText="1"/>
    </xf>
    <xf numFmtId="0" fontId="19" fillId="4" borderId="0" xfId="3" applyFont="1" applyFill="1" applyAlignment="1">
      <alignment horizontal="center" vertical="top" wrapText="1"/>
    </xf>
    <xf numFmtId="0" fontId="20" fillId="4" borderId="0" xfId="3" applyFont="1" applyFill="1" applyAlignment="1">
      <alignment horizontal="left" vertical="top" wrapText="1"/>
    </xf>
    <xf numFmtId="0" fontId="1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6" fillId="4" borderId="0" xfId="3" applyFont="1" applyFill="1" applyAlignment="1">
      <alignment horizontal="center" vertical="center" wrapText="1"/>
    </xf>
    <xf numFmtId="0" fontId="17" fillId="4" borderId="0" xfId="3" applyFont="1" applyFill="1" applyAlignment="1">
      <alignment horizontal="center" vertical="center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17</xdr:row>
      <xdr:rowOff>123825</xdr:rowOff>
    </xdr:from>
    <xdr:to>
      <xdr:col>6</xdr:col>
      <xdr:colOff>139065</xdr:colOff>
      <xdr:row>20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4710E81-71B3-4DC3-82A9-64B773694C2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971925"/>
          <a:ext cx="82486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295275</xdr:colOff>
      <xdr:row>0</xdr:row>
      <xdr:rowOff>60082</xdr:rowOff>
    </xdr:from>
    <xdr:to>
      <xdr:col>6</xdr:col>
      <xdr:colOff>781050</xdr:colOff>
      <xdr:row>0</xdr:row>
      <xdr:rowOff>523876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BD409D5-2BE3-4E31-B60E-A4F8C47540C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60082"/>
          <a:ext cx="485775" cy="4637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F651-145F-4BD2-8167-E557730730CF}">
  <sheetPr>
    <pageSetUpPr fitToPage="1"/>
  </sheetPr>
  <dimension ref="A1:H45"/>
  <sheetViews>
    <sheetView view="pageBreakPreview" zoomScaleNormal="100" zoomScaleSheetLayoutView="100" workbookViewId="0">
      <selection activeCell="C18" sqref="C18"/>
    </sheetView>
  </sheetViews>
  <sheetFormatPr defaultColWidth="9.140625" defaultRowHeight="15"/>
  <cols>
    <col min="1" max="1" width="10.42578125" style="2" customWidth="1"/>
    <col min="2" max="2" width="12.5703125" style="1" customWidth="1"/>
    <col min="3" max="4" width="13.5703125" style="2" customWidth="1"/>
    <col min="5" max="5" width="12" style="2" customWidth="1"/>
    <col min="6" max="6" width="15.140625" style="2" customWidth="1"/>
    <col min="7" max="7" width="14.85546875" style="2" customWidth="1"/>
    <col min="8" max="8" width="13.5703125" style="2" customWidth="1"/>
    <col min="9" max="16384" width="9.140625" style="2"/>
  </cols>
  <sheetData>
    <row r="1" spans="1:8" ht="30" customHeight="1">
      <c r="A1" s="69" t="s">
        <v>230</v>
      </c>
      <c r="B1" s="69"/>
      <c r="C1" s="69"/>
      <c r="D1" s="69"/>
      <c r="E1" s="69"/>
      <c r="F1" s="69"/>
      <c r="G1" s="69"/>
    </row>
    <row r="2" spans="1:8" ht="21" customHeight="1"/>
    <row r="3" spans="1:8" s="3" customFormat="1" ht="21" customHeight="1">
      <c r="A3" s="70" t="s">
        <v>2</v>
      </c>
      <c r="B3" s="70"/>
      <c r="C3" s="70"/>
      <c r="D3" s="70"/>
      <c r="E3" s="70"/>
      <c r="F3" s="70"/>
      <c r="G3" s="70"/>
    </row>
    <row r="4" spans="1:8" s="3" customFormat="1" ht="13.5" customHeight="1">
      <c r="A4" s="71" t="s">
        <v>3</v>
      </c>
      <c r="B4" s="71"/>
      <c r="C4" s="4" t="s">
        <v>4</v>
      </c>
      <c r="D4" s="4"/>
      <c r="E4" s="4"/>
      <c r="F4" s="4"/>
      <c r="G4" s="4"/>
      <c r="H4" s="4"/>
    </row>
    <row r="5" spans="1:8" s="3" customFormat="1" ht="13.5" customHeight="1">
      <c r="A5" s="71" t="s">
        <v>5</v>
      </c>
      <c r="B5" s="71"/>
      <c r="C5" s="4" t="s">
        <v>6</v>
      </c>
      <c r="D5" s="4"/>
      <c r="E5" s="4"/>
      <c r="F5" s="4"/>
      <c r="G5" s="4"/>
      <c r="H5" s="4"/>
    </row>
    <row r="6" spans="1:8" s="3" customFormat="1" ht="13.5" customHeight="1">
      <c r="A6" s="68" t="s">
        <v>8</v>
      </c>
      <c r="B6" s="68"/>
      <c r="C6" s="1" t="s">
        <v>7</v>
      </c>
      <c r="D6" s="4"/>
      <c r="E6" s="4"/>
      <c r="F6" s="4"/>
      <c r="G6" s="4"/>
      <c r="H6" s="4"/>
    </row>
    <row r="7" spans="1:8" s="3" customFormat="1" ht="13.5" customHeight="1">
      <c r="A7" s="68" t="s">
        <v>9</v>
      </c>
      <c r="B7" s="68"/>
      <c r="C7" s="1" t="s">
        <v>10</v>
      </c>
      <c r="D7" s="4"/>
      <c r="E7" s="4"/>
      <c r="F7" s="4"/>
      <c r="G7" s="4"/>
      <c r="H7" s="4"/>
    </row>
    <row r="8" spans="1:8" s="3" customFormat="1" ht="13.5" customHeight="1">
      <c r="A8" s="68" t="s">
        <v>11</v>
      </c>
      <c r="B8" s="68"/>
      <c r="C8" s="1" t="s">
        <v>12</v>
      </c>
      <c r="D8" s="4"/>
      <c r="E8" s="4"/>
      <c r="F8" s="4"/>
      <c r="G8" s="4"/>
      <c r="H8" s="4"/>
    </row>
    <row r="9" spans="1:8" s="3" customFormat="1" ht="13.5" customHeight="1">
      <c r="A9" s="68" t="s">
        <v>14</v>
      </c>
      <c r="B9" s="68"/>
      <c r="C9" s="1" t="s">
        <v>13</v>
      </c>
      <c r="D9" s="4"/>
      <c r="E9" s="4"/>
      <c r="F9" s="4"/>
      <c r="G9" s="4"/>
      <c r="H9" s="4"/>
    </row>
    <row r="10" spans="1:8" s="3" customFormat="1" ht="13.5" customHeight="1">
      <c r="A10" s="71" t="s">
        <v>20</v>
      </c>
      <c r="B10" s="71"/>
      <c r="C10" s="1" t="s">
        <v>21</v>
      </c>
      <c r="D10" s="4"/>
      <c r="E10" s="4"/>
      <c r="F10" s="4"/>
      <c r="G10" s="4"/>
      <c r="H10" s="4"/>
    </row>
    <row r="11" spans="1:8" s="3" customFormat="1" ht="13.5" customHeight="1">
      <c r="A11" s="68" t="s">
        <v>22</v>
      </c>
      <c r="B11" s="68"/>
      <c r="C11" s="1" t="s">
        <v>23</v>
      </c>
      <c r="D11" s="4"/>
      <c r="E11" s="4"/>
      <c r="F11" s="4"/>
      <c r="G11" s="4"/>
      <c r="H11" s="4"/>
    </row>
    <row r="12" spans="1:8" s="3" customFormat="1" ht="13.5" customHeight="1">
      <c r="A12" s="68" t="s">
        <v>24</v>
      </c>
      <c r="B12" s="68"/>
      <c r="C12" s="1" t="s">
        <v>33</v>
      </c>
      <c r="D12" s="4"/>
      <c r="E12" s="4"/>
      <c r="F12" s="4"/>
      <c r="G12" s="4"/>
      <c r="H12" s="4"/>
    </row>
    <row r="13" spans="1:8" s="3" customFormat="1" ht="13.5" customHeight="1">
      <c r="A13" s="68"/>
      <c r="B13" s="68"/>
      <c r="C13" s="1"/>
      <c r="D13" s="4"/>
      <c r="E13" s="4"/>
      <c r="F13" s="4"/>
      <c r="G13" s="4"/>
      <c r="H13" s="4"/>
    </row>
    <row r="14" spans="1:8" s="3" customFormat="1" ht="15.75" customHeight="1">
      <c r="A14" s="64" t="s">
        <v>157</v>
      </c>
      <c r="B14" s="64"/>
      <c r="C14" s="64" t="s">
        <v>158</v>
      </c>
      <c r="D14" s="64"/>
      <c r="E14" s="64"/>
      <c r="F14" s="64"/>
      <c r="G14" s="64"/>
      <c r="H14" s="4"/>
    </row>
    <row r="15" spans="1:8" s="3" customFormat="1" ht="15.75" customHeight="1">
      <c r="A15" s="64"/>
      <c r="B15" s="64"/>
      <c r="C15" s="64"/>
      <c r="D15" s="64"/>
      <c r="E15" s="64"/>
      <c r="F15" s="64"/>
      <c r="G15" s="64"/>
    </row>
    <row r="16" spans="1:8" s="3" customFormat="1" ht="16.5" customHeight="1">
      <c r="A16" s="65" t="s">
        <v>15</v>
      </c>
      <c r="B16" s="65"/>
      <c r="C16" s="64" t="s">
        <v>159</v>
      </c>
      <c r="D16" s="64"/>
      <c r="E16" s="64"/>
      <c r="F16" s="64"/>
      <c r="G16" s="64"/>
    </row>
    <row r="17" spans="1:8" s="3" customFormat="1" ht="16.5" customHeight="1">
      <c r="A17" s="65" t="s">
        <v>18</v>
      </c>
      <c r="B17" s="65"/>
      <c r="C17" s="64" t="s">
        <v>220</v>
      </c>
      <c r="D17" s="64"/>
      <c r="E17" s="64"/>
      <c r="F17" s="64"/>
      <c r="G17" s="64"/>
    </row>
    <row r="18" spans="1:8" s="3" customFormat="1" ht="16.5" customHeight="1">
      <c r="A18" s="66" t="s">
        <v>16</v>
      </c>
      <c r="B18" s="66"/>
      <c r="C18" s="3" t="s">
        <v>17</v>
      </c>
    </row>
    <row r="19" spans="1:8" s="3" customFormat="1" ht="47.25" customHeight="1">
      <c r="A19" s="65" t="s">
        <v>32</v>
      </c>
      <c r="B19" s="66"/>
      <c r="C19" s="67" t="s">
        <v>19</v>
      </c>
      <c r="D19" s="67"/>
      <c r="E19" s="67"/>
      <c r="F19" s="67"/>
      <c r="G19" s="67"/>
    </row>
    <row r="20" spans="1:8" s="3" customFormat="1"/>
    <row r="21" spans="1:8" s="3" customFormat="1">
      <c r="A21" s="61" t="s">
        <v>25</v>
      </c>
      <c r="B21" s="61"/>
      <c r="C21" s="3" t="s">
        <v>160</v>
      </c>
    </row>
    <row r="22" spans="1:8" s="3" customFormat="1"/>
    <row r="23" spans="1:8" s="3" customFormat="1">
      <c r="A23" s="63" t="s">
        <v>26</v>
      </c>
      <c r="B23" s="63"/>
      <c r="C23" s="63"/>
    </row>
    <row r="24" spans="1:8" s="3" customFormat="1">
      <c r="A24" s="5" t="s">
        <v>0</v>
      </c>
      <c r="B24" s="75" t="s">
        <v>226</v>
      </c>
      <c r="C24" s="76"/>
      <c r="D24" s="76"/>
      <c r="E24" s="77"/>
      <c r="F24" s="19" t="s">
        <v>27</v>
      </c>
      <c r="G24" s="19" t="s">
        <v>28</v>
      </c>
    </row>
    <row r="25" spans="1:8" s="3" customFormat="1" ht="24" customHeight="1">
      <c r="A25" s="5" t="s">
        <v>29</v>
      </c>
      <c r="B25" s="72" t="s">
        <v>221</v>
      </c>
      <c r="C25" s="73"/>
      <c r="D25" s="73"/>
      <c r="E25" s="74"/>
      <c r="F25" s="6">
        <f>'strona 2'!F9</f>
        <v>0</v>
      </c>
      <c r="G25" s="6">
        <f>'strona 2'!G9</f>
        <v>0</v>
      </c>
    </row>
    <row r="26" spans="1:8" s="3" customFormat="1" ht="24" customHeight="1">
      <c r="A26" s="5" t="s">
        <v>30</v>
      </c>
      <c r="B26" s="72" t="s">
        <v>222</v>
      </c>
      <c r="C26" s="73"/>
      <c r="D26" s="73"/>
      <c r="E26" s="74"/>
      <c r="F26" s="6">
        <f>'strona 2'!F17</f>
        <v>0</v>
      </c>
      <c r="G26" s="6">
        <f>'strona 2'!G17</f>
        <v>0</v>
      </c>
    </row>
    <row r="27" spans="1:8" s="3" customFormat="1" ht="24" customHeight="1">
      <c r="A27" s="5" t="s">
        <v>227</v>
      </c>
      <c r="B27" s="72" t="s">
        <v>224</v>
      </c>
      <c r="C27" s="73"/>
      <c r="D27" s="73"/>
      <c r="E27" s="74"/>
      <c r="F27" s="6">
        <f>'strona 2'!F20</f>
        <v>0</v>
      </c>
      <c r="G27" s="6">
        <f>'strona 2'!G20</f>
        <v>0</v>
      </c>
    </row>
    <row r="28" spans="1:8" s="3" customFormat="1" ht="24" customHeight="1">
      <c r="A28" s="5" t="s">
        <v>228</v>
      </c>
      <c r="B28" s="72" t="s">
        <v>225</v>
      </c>
      <c r="C28" s="73"/>
      <c r="D28" s="73"/>
      <c r="E28" s="74"/>
      <c r="F28" s="6">
        <f>'strona 2'!F45</f>
        <v>0</v>
      </c>
      <c r="G28" s="6">
        <f>'strona 2'!G45</f>
        <v>0</v>
      </c>
    </row>
    <row r="29" spans="1:8" s="3" customFormat="1" ht="24" customHeight="1">
      <c r="A29" s="5" t="s">
        <v>229</v>
      </c>
      <c r="B29" s="72" t="s">
        <v>45</v>
      </c>
      <c r="C29" s="73"/>
      <c r="D29" s="73"/>
      <c r="E29" s="74"/>
      <c r="F29" s="20">
        <f>'strona 2'!F52</f>
        <v>0</v>
      </c>
      <c r="G29" s="20">
        <f>'strona 2'!G52</f>
        <v>0</v>
      </c>
    </row>
    <row r="30" spans="1:8" s="3" customFormat="1" ht="21" customHeight="1">
      <c r="C30" s="62" t="s">
        <v>31</v>
      </c>
      <c r="D30" s="62"/>
      <c r="E30" s="62"/>
      <c r="F30" s="21">
        <f>SUM(F25:F29)</f>
        <v>0</v>
      </c>
      <c r="G30" s="21">
        <f>SUM(G25:G29)</f>
        <v>0</v>
      </c>
      <c r="H30" s="60"/>
    </row>
    <row r="31" spans="1:8" s="3" customFormat="1">
      <c r="F31" s="60"/>
      <c r="G31" s="60"/>
      <c r="H31" s="60"/>
    </row>
    <row r="32" spans="1:8" s="3" customFormat="1"/>
    <row r="33" spans="1:3" s="3" customFormat="1"/>
    <row r="34" spans="1:3" s="3" customFormat="1">
      <c r="A34" s="61"/>
      <c r="B34" s="61"/>
      <c r="C34" s="61"/>
    </row>
    <row r="35" spans="1:3" s="3" customFormat="1"/>
    <row r="36" spans="1:3" s="3" customFormat="1">
      <c r="A36" s="61"/>
      <c r="B36" s="61"/>
      <c r="C36" s="61"/>
    </row>
    <row r="37" spans="1:3" s="3" customFormat="1"/>
    <row r="38" spans="1:3" s="3" customFormat="1"/>
    <row r="39" spans="1:3" s="3" customFormat="1"/>
    <row r="40" spans="1:3" s="3" customFormat="1"/>
    <row r="41" spans="1:3" s="3" customFormat="1"/>
    <row r="42" spans="1:3" s="3" customFormat="1"/>
    <row r="43" spans="1:3" s="3" customFormat="1"/>
    <row r="44" spans="1:3" s="3" customFormat="1"/>
    <row r="45" spans="1:3" s="3" customFormat="1">
      <c r="B45" s="4"/>
    </row>
  </sheetData>
  <mergeCells count="32">
    <mergeCell ref="B27:E27"/>
    <mergeCell ref="B28:E28"/>
    <mergeCell ref="A13:B13"/>
    <mergeCell ref="A1:G1"/>
    <mergeCell ref="A3:G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1:B21"/>
    <mergeCell ref="A14:B15"/>
    <mergeCell ref="C14:G15"/>
    <mergeCell ref="A16:B16"/>
    <mergeCell ref="C16:G16"/>
    <mergeCell ref="A17:B17"/>
    <mergeCell ref="C17:G17"/>
    <mergeCell ref="A18:B18"/>
    <mergeCell ref="A19:B19"/>
    <mergeCell ref="C19:G19"/>
    <mergeCell ref="A34:C34"/>
    <mergeCell ref="A36:C36"/>
    <mergeCell ref="C30:E30"/>
    <mergeCell ref="A23:C23"/>
    <mergeCell ref="B29:E29"/>
    <mergeCell ref="B24:E24"/>
    <mergeCell ref="B25:E25"/>
    <mergeCell ref="B26:E26"/>
  </mergeCells>
  <phoneticPr fontId="22" type="noConversion"/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  <headerFooter alignWithMargins="0"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C33D-DB12-487B-A544-38950D06F8C4}">
  <sheetPr>
    <pageSetUpPr fitToPage="1"/>
  </sheetPr>
  <dimension ref="A1:K54"/>
  <sheetViews>
    <sheetView tabSelected="1" view="pageBreakPreview" zoomScaleNormal="100" zoomScaleSheetLayoutView="100" workbookViewId="0">
      <selection activeCell="E4" sqref="E4"/>
    </sheetView>
  </sheetViews>
  <sheetFormatPr defaultColWidth="9.140625" defaultRowHeight="12.75"/>
  <cols>
    <col min="1" max="1" width="5.5703125" style="16" customWidth="1"/>
    <col min="2" max="2" width="98" style="10" customWidth="1"/>
    <col min="3" max="3" width="5.5703125" style="10" customWidth="1"/>
    <col min="4" max="4" width="8.7109375" style="17" customWidth="1"/>
    <col min="5" max="5" width="12.140625" style="10" customWidth="1"/>
    <col min="6" max="7" width="12.5703125" style="18" customWidth="1"/>
    <col min="8" max="9" width="12.7109375" style="10" customWidth="1"/>
    <col min="10" max="16384" width="9.140625" style="10"/>
  </cols>
  <sheetData>
    <row r="1" spans="1:11" s="7" customFormat="1" ht="43.5" customHeight="1">
      <c r="A1" s="92" t="s">
        <v>231</v>
      </c>
      <c r="B1" s="93"/>
      <c r="C1" s="93"/>
      <c r="D1" s="93"/>
      <c r="E1" s="93"/>
      <c r="F1" s="93"/>
      <c r="G1" s="94"/>
    </row>
    <row r="2" spans="1:11" s="8" customFormat="1" ht="25.5">
      <c r="A2" s="47" t="s">
        <v>0</v>
      </c>
      <c r="B2" s="23" t="s">
        <v>34</v>
      </c>
      <c r="C2" s="24" t="s">
        <v>35</v>
      </c>
      <c r="D2" s="25" t="s">
        <v>1</v>
      </c>
      <c r="E2" s="24" t="s">
        <v>36</v>
      </c>
      <c r="F2" s="25" t="s">
        <v>37</v>
      </c>
      <c r="G2" s="48" t="s">
        <v>38</v>
      </c>
    </row>
    <row r="3" spans="1:11" ht="18.75" customHeight="1">
      <c r="A3" s="59" t="s">
        <v>52</v>
      </c>
      <c r="B3" s="84" t="s">
        <v>55</v>
      </c>
      <c r="C3" s="85"/>
      <c r="D3" s="85"/>
      <c r="E3" s="85"/>
      <c r="F3" s="85"/>
      <c r="G3" s="86"/>
      <c r="H3" s="22"/>
      <c r="I3" s="9"/>
      <c r="J3" s="9"/>
    </row>
    <row r="4" spans="1:11" ht="18.75" customHeight="1">
      <c r="A4" s="49" t="s">
        <v>53</v>
      </c>
      <c r="B4" s="11" t="s">
        <v>56</v>
      </c>
      <c r="C4" s="11" t="s">
        <v>39</v>
      </c>
      <c r="D4" s="12">
        <v>1</v>
      </c>
      <c r="E4" s="13"/>
      <c r="F4" s="14">
        <f>ROUND((D4*E4),2)</f>
        <v>0</v>
      </c>
      <c r="G4" s="50">
        <f>ROUND((F4*(1.23)),2)</f>
        <v>0</v>
      </c>
      <c r="H4" s="15"/>
      <c r="I4" s="15"/>
      <c r="J4" s="15"/>
      <c r="K4" s="15"/>
    </row>
    <row r="5" spans="1:11" ht="18.75" customHeight="1">
      <c r="A5" s="49" t="s">
        <v>54</v>
      </c>
      <c r="B5" s="39" t="s">
        <v>185</v>
      </c>
      <c r="C5" s="39" t="s">
        <v>39</v>
      </c>
      <c r="D5" s="40">
        <v>1</v>
      </c>
      <c r="E5" s="41"/>
      <c r="F5" s="14">
        <f>ROUND((D5*E5),2)</f>
        <v>0</v>
      </c>
      <c r="G5" s="50">
        <f>ROUND((F5*(1.23)),2)</f>
        <v>0</v>
      </c>
      <c r="H5" s="15"/>
      <c r="I5" s="15"/>
      <c r="J5" s="15"/>
      <c r="K5" s="15"/>
    </row>
    <row r="6" spans="1:11" ht="18.75" customHeight="1">
      <c r="A6" s="49" t="s">
        <v>180</v>
      </c>
      <c r="B6" s="39" t="s">
        <v>182</v>
      </c>
      <c r="C6" s="39" t="s">
        <v>47</v>
      </c>
      <c r="D6" s="40">
        <v>8</v>
      </c>
      <c r="E6" s="41"/>
      <c r="F6" s="14">
        <f>ROUND((D6*E6),2)</f>
        <v>0</v>
      </c>
      <c r="G6" s="50">
        <f>ROUND((F6*(1.23)),2)</f>
        <v>0</v>
      </c>
      <c r="H6" s="15"/>
      <c r="I6" s="15"/>
      <c r="J6" s="15"/>
      <c r="K6" s="15"/>
    </row>
    <row r="7" spans="1:11" ht="18.75" customHeight="1">
      <c r="A7" s="49" t="s">
        <v>181</v>
      </c>
      <c r="B7" s="39" t="s">
        <v>184</v>
      </c>
      <c r="C7" s="39" t="s">
        <v>47</v>
      </c>
      <c r="D7" s="40">
        <v>14</v>
      </c>
      <c r="E7" s="41"/>
      <c r="F7" s="14">
        <f>ROUND((D7*E7),2)</f>
        <v>0</v>
      </c>
      <c r="G7" s="50">
        <f>ROUND((F7*(1.23)),2)</f>
        <v>0</v>
      </c>
      <c r="H7" s="15"/>
      <c r="I7" s="15"/>
      <c r="J7" s="15"/>
      <c r="K7" s="15"/>
    </row>
    <row r="8" spans="1:11" ht="18.75" customHeight="1" thickBot="1">
      <c r="A8" s="49" t="s">
        <v>183</v>
      </c>
      <c r="B8" s="39" t="s">
        <v>57</v>
      </c>
      <c r="C8" s="39" t="s">
        <v>39</v>
      </c>
      <c r="D8" s="40">
        <v>1</v>
      </c>
      <c r="E8" s="56"/>
      <c r="F8" s="42">
        <f t="shared" ref="F8" si="0">ROUND((D8*E8),2)</f>
        <v>0</v>
      </c>
      <c r="G8" s="52">
        <f t="shared" ref="G8" si="1">ROUND((F8*(1.23)),2)</f>
        <v>0</v>
      </c>
      <c r="H8" s="15"/>
      <c r="I8" s="15"/>
      <c r="J8" s="15"/>
      <c r="K8" s="15"/>
    </row>
    <row r="9" spans="1:11" ht="18.75" customHeight="1" thickTop="1">
      <c r="A9" s="87" t="s">
        <v>58</v>
      </c>
      <c r="B9" s="88"/>
      <c r="C9" s="88"/>
      <c r="D9" s="88"/>
      <c r="E9" s="88"/>
      <c r="F9" s="44">
        <f>SUM(F4:F8)</f>
        <v>0</v>
      </c>
      <c r="G9" s="53">
        <f>SUM(G4:G8)</f>
        <v>0</v>
      </c>
      <c r="H9" s="15"/>
      <c r="I9" s="15"/>
      <c r="J9" s="15"/>
      <c r="K9" s="15"/>
    </row>
    <row r="10" spans="1:11" ht="18.75" customHeight="1">
      <c r="A10" s="58" t="s">
        <v>59</v>
      </c>
      <c r="B10" s="81" t="s">
        <v>166</v>
      </c>
      <c r="C10" s="81"/>
      <c r="D10" s="81"/>
      <c r="E10" s="81"/>
      <c r="F10" s="82"/>
      <c r="G10" s="83"/>
      <c r="H10" s="15"/>
      <c r="I10" s="15"/>
      <c r="J10" s="15"/>
      <c r="K10" s="15"/>
    </row>
    <row r="11" spans="1:11" ht="18.75" customHeight="1">
      <c r="A11" s="49" t="s">
        <v>71</v>
      </c>
      <c r="B11" s="11" t="s">
        <v>162</v>
      </c>
      <c r="C11" s="11" t="s">
        <v>39</v>
      </c>
      <c r="D11" s="12">
        <v>5</v>
      </c>
      <c r="E11" s="13"/>
      <c r="F11" s="14">
        <f t="shared" ref="F11" si="2">ROUND((D11*E11),2)</f>
        <v>0</v>
      </c>
      <c r="G11" s="50">
        <f t="shared" ref="G11" si="3">ROUND((F11*(1.23)),2)</f>
        <v>0</v>
      </c>
      <c r="H11" s="15"/>
      <c r="I11" s="15"/>
      <c r="J11" s="15"/>
      <c r="K11" s="15"/>
    </row>
    <row r="12" spans="1:11" ht="18.75" customHeight="1">
      <c r="A12" s="49" t="s">
        <v>60</v>
      </c>
      <c r="B12" s="11" t="s">
        <v>40</v>
      </c>
      <c r="C12" s="11" t="s">
        <v>39</v>
      </c>
      <c r="D12" s="12">
        <v>3</v>
      </c>
      <c r="E12" s="13"/>
      <c r="F12" s="14">
        <f t="shared" ref="F12:F16" si="4">ROUND((D12*E12),2)</f>
        <v>0</v>
      </c>
      <c r="G12" s="50">
        <f t="shared" ref="G12:G16" si="5">ROUND((F12*(1.23)),2)</f>
        <v>0</v>
      </c>
      <c r="H12" s="15"/>
      <c r="I12" s="15"/>
      <c r="J12" s="15"/>
      <c r="K12" s="15"/>
    </row>
    <row r="13" spans="1:11" ht="18.75" customHeight="1">
      <c r="A13" s="49" t="s">
        <v>61</v>
      </c>
      <c r="B13" s="11" t="s">
        <v>179</v>
      </c>
      <c r="C13" s="11" t="s">
        <v>47</v>
      </c>
      <c r="D13" s="12">
        <v>1</v>
      </c>
      <c r="E13" s="13"/>
      <c r="F13" s="14">
        <f t="shared" ref="F13" si="6">ROUND((D13*E13),2)</f>
        <v>0</v>
      </c>
      <c r="G13" s="50">
        <f t="shared" ref="G13" si="7">ROUND((F13*(1.23)),2)</f>
        <v>0</v>
      </c>
      <c r="H13" s="15"/>
      <c r="I13" s="15"/>
      <c r="J13" s="15"/>
      <c r="K13" s="15"/>
    </row>
    <row r="14" spans="1:11" ht="18.75" customHeight="1">
      <c r="A14" s="49" t="s">
        <v>62</v>
      </c>
      <c r="B14" s="11" t="s">
        <v>163</v>
      </c>
      <c r="C14" s="11" t="s">
        <v>41</v>
      </c>
      <c r="D14" s="12">
        <v>15.4</v>
      </c>
      <c r="E14" s="13"/>
      <c r="F14" s="14">
        <f t="shared" si="4"/>
        <v>0</v>
      </c>
      <c r="G14" s="50">
        <f t="shared" si="5"/>
        <v>0</v>
      </c>
      <c r="H14" s="15"/>
      <c r="I14" s="15"/>
      <c r="J14" s="15"/>
      <c r="K14" s="15"/>
    </row>
    <row r="15" spans="1:11" ht="18.75" customHeight="1">
      <c r="A15" s="49" t="s">
        <v>63</v>
      </c>
      <c r="B15" s="11" t="s">
        <v>164</v>
      </c>
      <c r="C15" s="11" t="s">
        <v>41</v>
      </c>
      <c r="D15" s="12">
        <v>87.2</v>
      </c>
      <c r="E15" s="13"/>
      <c r="F15" s="14">
        <f t="shared" si="4"/>
        <v>0</v>
      </c>
      <c r="G15" s="50">
        <f t="shared" si="5"/>
        <v>0</v>
      </c>
      <c r="H15" s="15"/>
      <c r="I15" s="15"/>
      <c r="J15" s="15"/>
      <c r="K15" s="15"/>
    </row>
    <row r="16" spans="1:11" ht="18.75" customHeight="1" thickBot="1">
      <c r="A16" s="49" t="s">
        <v>178</v>
      </c>
      <c r="B16" s="39" t="s">
        <v>165</v>
      </c>
      <c r="C16" s="39" t="s">
        <v>41</v>
      </c>
      <c r="D16" s="40">
        <v>87.2</v>
      </c>
      <c r="E16" s="41"/>
      <c r="F16" s="42">
        <f t="shared" si="4"/>
        <v>0</v>
      </c>
      <c r="G16" s="52">
        <f t="shared" si="5"/>
        <v>0</v>
      </c>
      <c r="H16" s="15"/>
      <c r="I16" s="15"/>
      <c r="J16" s="15"/>
      <c r="K16" s="15"/>
    </row>
    <row r="17" spans="1:11" ht="18.75" customHeight="1" thickTop="1">
      <c r="A17" s="87" t="s">
        <v>42</v>
      </c>
      <c r="B17" s="88"/>
      <c r="C17" s="88"/>
      <c r="D17" s="88"/>
      <c r="E17" s="88"/>
      <c r="F17" s="44">
        <f>SUM(F11:F16)</f>
        <v>0</v>
      </c>
      <c r="G17" s="53">
        <f>SUM(G11:G16)</f>
        <v>0</v>
      </c>
      <c r="H17" s="15"/>
      <c r="I17" s="15"/>
      <c r="J17" s="15"/>
      <c r="K17" s="15"/>
    </row>
    <row r="18" spans="1:11" ht="18.75" customHeight="1">
      <c r="A18" s="58" t="s">
        <v>64</v>
      </c>
      <c r="B18" s="84" t="s">
        <v>167</v>
      </c>
      <c r="C18" s="85"/>
      <c r="D18" s="85"/>
      <c r="E18" s="85"/>
      <c r="F18" s="85"/>
      <c r="G18" s="86"/>
      <c r="H18" s="15"/>
      <c r="I18" s="15"/>
      <c r="J18" s="15"/>
      <c r="K18" s="15"/>
    </row>
    <row r="19" spans="1:11" ht="18.75" customHeight="1" thickBot="1">
      <c r="A19" s="51" t="s">
        <v>65</v>
      </c>
      <c r="B19" s="39" t="s">
        <v>177</v>
      </c>
      <c r="C19" s="39" t="s">
        <v>39</v>
      </c>
      <c r="D19" s="40">
        <v>1</v>
      </c>
      <c r="E19" s="41"/>
      <c r="F19" s="42">
        <f t="shared" ref="F19" si="8">ROUND((D19*E19),2)</f>
        <v>0</v>
      </c>
      <c r="G19" s="52">
        <f t="shared" ref="G19" si="9">ROUND((F19*(1.23)),2)</f>
        <v>0</v>
      </c>
      <c r="H19" s="15"/>
      <c r="I19" s="15"/>
      <c r="J19" s="15"/>
      <c r="K19" s="15"/>
    </row>
    <row r="20" spans="1:11" ht="18.75" customHeight="1" thickTop="1">
      <c r="A20" s="89" t="s">
        <v>223</v>
      </c>
      <c r="B20" s="90"/>
      <c r="C20" s="90"/>
      <c r="D20" s="90"/>
      <c r="E20" s="91"/>
      <c r="F20" s="44">
        <f>SUM(F19:F19)</f>
        <v>0</v>
      </c>
      <c r="G20" s="53">
        <f>SUM(G19:G19)</f>
        <v>0</v>
      </c>
      <c r="H20" s="15"/>
      <c r="I20" s="15"/>
      <c r="J20" s="15"/>
      <c r="K20" s="15"/>
    </row>
    <row r="21" spans="1:11" ht="18.75" customHeight="1">
      <c r="A21" s="58" t="s">
        <v>66</v>
      </c>
      <c r="B21" s="81" t="s">
        <v>186</v>
      </c>
      <c r="C21" s="81"/>
      <c r="D21" s="81"/>
      <c r="E21" s="81"/>
      <c r="F21" s="82"/>
      <c r="G21" s="83"/>
      <c r="H21" s="15"/>
      <c r="I21" s="15"/>
      <c r="J21" s="15"/>
      <c r="K21" s="15"/>
    </row>
    <row r="22" spans="1:11" ht="18.75" customHeight="1">
      <c r="A22" s="49" t="s">
        <v>67</v>
      </c>
      <c r="B22" s="11" t="s">
        <v>43</v>
      </c>
      <c r="C22" s="11" t="s">
        <v>44</v>
      </c>
      <c r="D22" s="12">
        <f>D28+D32+D36+D40+D44</f>
        <v>2487</v>
      </c>
      <c r="E22" s="13"/>
      <c r="F22" s="14">
        <f t="shared" ref="F22:F27" si="10">ROUND((D22*E22),2)</f>
        <v>0</v>
      </c>
      <c r="G22" s="50">
        <f t="shared" ref="G22:G27" si="11">ROUND((F22*(1.23)),2)</f>
        <v>0</v>
      </c>
      <c r="H22" s="15"/>
      <c r="I22" s="15"/>
      <c r="J22" s="15"/>
      <c r="K22" s="15"/>
    </row>
    <row r="23" spans="1:11" ht="18.75" customHeight="1">
      <c r="A23" s="49" t="s">
        <v>68</v>
      </c>
      <c r="B23" s="11" t="s">
        <v>154</v>
      </c>
      <c r="C23" s="11" t="s">
        <v>72</v>
      </c>
      <c r="D23" s="12">
        <f>D28*0.48+D32*0.48+D36*0.48+D40*0.33+D44*0.1</f>
        <v>922.41</v>
      </c>
      <c r="E23" s="13"/>
      <c r="F23" s="14">
        <f t="shared" si="10"/>
        <v>0</v>
      </c>
      <c r="G23" s="50">
        <f t="shared" si="11"/>
        <v>0</v>
      </c>
      <c r="H23" s="15"/>
      <c r="I23" s="15"/>
      <c r="J23" s="15"/>
      <c r="K23" s="15"/>
    </row>
    <row r="24" spans="1:11" ht="18.75" customHeight="1">
      <c r="A24" s="49" t="s">
        <v>69</v>
      </c>
      <c r="B24" s="11" t="s">
        <v>209</v>
      </c>
      <c r="C24" s="11" t="s">
        <v>41</v>
      </c>
      <c r="D24" s="12">
        <v>120</v>
      </c>
      <c r="E24" s="13"/>
      <c r="F24" s="14">
        <f t="shared" ref="F24:F26" si="12">ROUND((D24*E24),2)</f>
        <v>0</v>
      </c>
      <c r="G24" s="50">
        <f t="shared" ref="G24:G26" si="13">ROUND((F24*(1.23)),2)</f>
        <v>0</v>
      </c>
      <c r="H24" s="15"/>
      <c r="I24" s="15"/>
      <c r="J24" s="15"/>
      <c r="K24" s="15"/>
    </row>
    <row r="25" spans="1:11" ht="18.75" customHeight="1">
      <c r="A25" s="49" t="s">
        <v>70</v>
      </c>
      <c r="B25" s="11" t="s">
        <v>190</v>
      </c>
      <c r="C25" s="11" t="s">
        <v>41</v>
      </c>
      <c r="D25" s="12">
        <v>358</v>
      </c>
      <c r="E25" s="13"/>
      <c r="F25" s="14">
        <f t="shared" si="12"/>
        <v>0</v>
      </c>
      <c r="G25" s="50">
        <f t="shared" si="13"/>
        <v>0</v>
      </c>
      <c r="H25" s="15"/>
      <c r="I25" s="15"/>
      <c r="J25" s="15"/>
      <c r="K25" s="15"/>
    </row>
    <row r="26" spans="1:11" ht="18.75" customHeight="1">
      <c r="A26" s="49" t="s">
        <v>168</v>
      </c>
      <c r="B26" s="11" t="s">
        <v>188</v>
      </c>
      <c r="C26" s="11" t="s">
        <v>41</v>
      </c>
      <c r="D26" s="12">
        <v>466</v>
      </c>
      <c r="E26" s="13"/>
      <c r="F26" s="14">
        <f t="shared" si="12"/>
        <v>0</v>
      </c>
      <c r="G26" s="50">
        <f t="shared" si="13"/>
        <v>0</v>
      </c>
      <c r="H26" s="15"/>
      <c r="I26" s="15"/>
      <c r="J26" s="15"/>
      <c r="K26" s="15"/>
    </row>
    <row r="27" spans="1:11" ht="18.75" customHeight="1">
      <c r="A27" s="49" t="s">
        <v>169</v>
      </c>
      <c r="B27" s="11" t="s">
        <v>189</v>
      </c>
      <c r="C27" s="11" t="s">
        <v>41</v>
      </c>
      <c r="D27" s="12">
        <v>73</v>
      </c>
      <c r="E27" s="13"/>
      <c r="F27" s="14">
        <f t="shared" si="10"/>
        <v>0</v>
      </c>
      <c r="G27" s="50">
        <f t="shared" si="11"/>
        <v>0</v>
      </c>
      <c r="H27" s="15"/>
      <c r="I27" s="15"/>
      <c r="J27" s="15"/>
      <c r="K27" s="15"/>
    </row>
    <row r="28" spans="1:11" ht="18.75" customHeight="1">
      <c r="A28" s="49" t="s">
        <v>170</v>
      </c>
      <c r="B28" s="11" t="s">
        <v>156</v>
      </c>
      <c r="C28" s="11" t="s">
        <v>44</v>
      </c>
      <c r="D28" s="12">
        <v>1300</v>
      </c>
      <c r="E28" s="13"/>
      <c r="F28" s="14">
        <f>ROUND((D28*E28),2)</f>
        <v>0</v>
      </c>
      <c r="G28" s="50">
        <f>ROUND((F28*(1.23)),2)</f>
        <v>0</v>
      </c>
      <c r="H28" s="15"/>
      <c r="I28" s="15"/>
      <c r="J28" s="15"/>
      <c r="K28" s="15"/>
    </row>
    <row r="29" spans="1:11" ht="18.75" customHeight="1">
      <c r="A29" s="49" t="s">
        <v>171</v>
      </c>
      <c r="B29" s="38" t="s">
        <v>191</v>
      </c>
      <c r="C29" s="11" t="s">
        <v>44</v>
      </c>
      <c r="D29" s="12">
        <v>1300</v>
      </c>
      <c r="E29" s="13"/>
      <c r="F29" s="14">
        <f t="shared" ref="F29:F31" si="14">ROUND((D29*E29),2)</f>
        <v>0</v>
      </c>
      <c r="G29" s="50">
        <f t="shared" ref="G29:G31" si="15">ROUND((F29*(1.23)),2)</f>
        <v>0</v>
      </c>
      <c r="H29" s="15"/>
      <c r="I29" s="15"/>
      <c r="J29" s="15"/>
      <c r="K29" s="15"/>
    </row>
    <row r="30" spans="1:11" ht="18.75" customHeight="1">
      <c r="A30" s="49" t="s">
        <v>172</v>
      </c>
      <c r="B30" s="38" t="s">
        <v>192</v>
      </c>
      <c r="C30" s="11" t="s">
        <v>44</v>
      </c>
      <c r="D30" s="12">
        <v>1300</v>
      </c>
      <c r="E30" s="13"/>
      <c r="F30" s="14">
        <f t="shared" si="14"/>
        <v>0</v>
      </c>
      <c r="G30" s="50">
        <f t="shared" si="15"/>
        <v>0</v>
      </c>
      <c r="H30" s="15"/>
      <c r="I30" s="15"/>
      <c r="J30" s="15"/>
      <c r="K30" s="15"/>
    </row>
    <row r="31" spans="1:11" ht="18.75" customHeight="1">
      <c r="A31" s="49" t="s">
        <v>173</v>
      </c>
      <c r="B31" s="38" t="s">
        <v>193</v>
      </c>
      <c r="C31" s="11" t="s">
        <v>44</v>
      </c>
      <c r="D31" s="12">
        <v>1300</v>
      </c>
      <c r="E31" s="13"/>
      <c r="F31" s="14">
        <f t="shared" si="14"/>
        <v>0</v>
      </c>
      <c r="G31" s="50">
        <f t="shared" si="15"/>
        <v>0</v>
      </c>
      <c r="H31" s="15"/>
      <c r="I31" s="15"/>
      <c r="J31" s="15"/>
      <c r="K31" s="15"/>
    </row>
    <row r="32" spans="1:11" ht="18.75" customHeight="1">
      <c r="A32" s="49" t="s">
        <v>174</v>
      </c>
      <c r="B32" s="11" t="s">
        <v>198</v>
      </c>
      <c r="C32" s="11" t="s">
        <v>44</v>
      </c>
      <c r="D32" s="12">
        <v>220</v>
      </c>
      <c r="E32" s="13"/>
      <c r="F32" s="14">
        <f>ROUND((D32*E32),2)</f>
        <v>0</v>
      </c>
      <c r="G32" s="50">
        <f>ROUND((F32*(1.23)),2)</f>
        <v>0</v>
      </c>
      <c r="H32" s="15"/>
      <c r="I32" s="15"/>
      <c r="J32" s="15"/>
      <c r="K32" s="15"/>
    </row>
    <row r="33" spans="1:11" ht="18.75" customHeight="1">
      <c r="A33" s="49" t="s">
        <v>175</v>
      </c>
      <c r="B33" s="38" t="s">
        <v>194</v>
      </c>
      <c r="C33" s="11" t="s">
        <v>44</v>
      </c>
      <c r="D33" s="12">
        <v>220</v>
      </c>
      <c r="E33" s="13"/>
      <c r="F33" s="14">
        <f t="shared" ref="F33:F35" si="16">ROUND((D33*E33),2)</f>
        <v>0</v>
      </c>
      <c r="G33" s="50">
        <f t="shared" ref="G33:G35" si="17">ROUND((F33*(1.23)),2)</f>
        <v>0</v>
      </c>
      <c r="H33" s="15"/>
      <c r="I33" s="15"/>
      <c r="J33" s="15"/>
      <c r="K33" s="15"/>
    </row>
    <row r="34" spans="1:11" ht="18.75" customHeight="1">
      <c r="A34" s="49" t="s">
        <v>176</v>
      </c>
      <c r="B34" s="38" t="s">
        <v>195</v>
      </c>
      <c r="C34" s="11" t="s">
        <v>44</v>
      </c>
      <c r="D34" s="12">
        <v>220</v>
      </c>
      <c r="E34" s="13"/>
      <c r="F34" s="14">
        <f t="shared" si="16"/>
        <v>0</v>
      </c>
      <c r="G34" s="50">
        <f t="shared" si="17"/>
        <v>0</v>
      </c>
      <c r="H34" s="15"/>
      <c r="I34" s="15"/>
      <c r="J34" s="15"/>
      <c r="K34" s="15"/>
    </row>
    <row r="35" spans="1:11" ht="18.75" customHeight="1">
      <c r="A35" s="49" t="s">
        <v>210</v>
      </c>
      <c r="B35" s="38" t="s">
        <v>196</v>
      </c>
      <c r="C35" s="11" t="s">
        <v>44</v>
      </c>
      <c r="D35" s="12">
        <v>220</v>
      </c>
      <c r="E35" s="13"/>
      <c r="F35" s="14">
        <f t="shared" si="16"/>
        <v>0</v>
      </c>
      <c r="G35" s="50">
        <f t="shared" si="17"/>
        <v>0</v>
      </c>
      <c r="H35" s="15"/>
      <c r="I35" s="15"/>
      <c r="J35" s="15"/>
      <c r="K35" s="15"/>
    </row>
    <row r="36" spans="1:11" ht="18.75" customHeight="1">
      <c r="A36" s="49" t="s">
        <v>211</v>
      </c>
      <c r="B36" s="11" t="s">
        <v>203</v>
      </c>
      <c r="C36" s="11" t="s">
        <v>44</v>
      </c>
      <c r="D36" s="12">
        <v>55</v>
      </c>
      <c r="E36" s="13"/>
      <c r="F36" s="14">
        <f>ROUND((D36*E36),2)</f>
        <v>0</v>
      </c>
      <c r="G36" s="50">
        <f>ROUND((F36*(1.23)),2)</f>
        <v>0</v>
      </c>
      <c r="H36" s="15"/>
      <c r="I36" s="15"/>
      <c r="J36" s="15"/>
      <c r="K36" s="15"/>
    </row>
    <row r="37" spans="1:11" ht="18.75" customHeight="1">
      <c r="A37" s="49" t="s">
        <v>212</v>
      </c>
      <c r="B37" s="38" t="s">
        <v>200</v>
      </c>
      <c r="C37" s="11" t="s">
        <v>44</v>
      </c>
      <c r="D37" s="12">
        <v>55</v>
      </c>
      <c r="E37" s="13"/>
      <c r="F37" s="14">
        <f t="shared" ref="F37:F39" si="18">ROUND((D37*E37),2)</f>
        <v>0</v>
      </c>
      <c r="G37" s="50">
        <f t="shared" ref="G37:G39" si="19">ROUND((F37*(1.23)),2)</f>
        <v>0</v>
      </c>
      <c r="H37" s="15"/>
      <c r="I37" s="15"/>
      <c r="J37" s="15"/>
      <c r="K37" s="15"/>
    </row>
    <row r="38" spans="1:11" ht="18.75" customHeight="1">
      <c r="A38" s="49" t="s">
        <v>213</v>
      </c>
      <c r="B38" s="38" t="s">
        <v>201</v>
      </c>
      <c r="C38" s="11" t="s">
        <v>44</v>
      </c>
      <c r="D38" s="12">
        <v>55</v>
      </c>
      <c r="E38" s="13"/>
      <c r="F38" s="14">
        <f t="shared" si="18"/>
        <v>0</v>
      </c>
      <c r="G38" s="50">
        <f t="shared" si="19"/>
        <v>0</v>
      </c>
      <c r="H38" s="15"/>
      <c r="I38" s="15"/>
      <c r="J38" s="15"/>
      <c r="K38" s="15"/>
    </row>
    <row r="39" spans="1:11" ht="18.75" customHeight="1">
      <c r="A39" s="49" t="s">
        <v>214</v>
      </c>
      <c r="B39" s="38" t="s">
        <v>202</v>
      </c>
      <c r="C39" s="11" t="s">
        <v>44</v>
      </c>
      <c r="D39" s="12">
        <v>55</v>
      </c>
      <c r="E39" s="13"/>
      <c r="F39" s="14">
        <f t="shared" si="18"/>
        <v>0</v>
      </c>
      <c r="G39" s="50">
        <f t="shared" si="19"/>
        <v>0</v>
      </c>
      <c r="H39" s="15"/>
      <c r="I39" s="15"/>
      <c r="J39" s="15"/>
      <c r="K39" s="15"/>
    </row>
    <row r="40" spans="1:11" ht="18.75" customHeight="1">
      <c r="A40" s="49" t="s">
        <v>215</v>
      </c>
      <c r="B40" s="11" t="s">
        <v>199</v>
      </c>
      <c r="C40" s="11" t="s">
        <v>44</v>
      </c>
      <c r="D40" s="12">
        <v>327</v>
      </c>
      <c r="E40" s="13"/>
      <c r="F40" s="14">
        <f>ROUND((D40*E40),2)</f>
        <v>0</v>
      </c>
      <c r="G40" s="50">
        <f>ROUND((F40*(1.23)),2)</f>
        <v>0</v>
      </c>
      <c r="H40" s="15"/>
      <c r="I40" s="15"/>
      <c r="J40" s="15"/>
      <c r="K40" s="15"/>
    </row>
    <row r="41" spans="1:11" ht="18.75" customHeight="1">
      <c r="A41" s="49" t="s">
        <v>216</v>
      </c>
      <c r="B41" s="38" t="s">
        <v>197</v>
      </c>
      <c r="C41" s="11" t="s">
        <v>44</v>
      </c>
      <c r="D41" s="12">
        <v>327</v>
      </c>
      <c r="E41" s="13"/>
      <c r="F41" s="14">
        <f t="shared" ref="F41:F43" si="20">ROUND((D41*E41),2)</f>
        <v>0</v>
      </c>
      <c r="G41" s="50">
        <f t="shared" ref="G41:G43" si="21">ROUND((F41*(1.23)),2)</f>
        <v>0</v>
      </c>
      <c r="H41" s="15"/>
      <c r="I41" s="15"/>
      <c r="J41" s="15"/>
      <c r="K41" s="15"/>
    </row>
    <row r="42" spans="1:11" ht="18.75" customHeight="1">
      <c r="A42" s="49" t="s">
        <v>217</v>
      </c>
      <c r="B42" s="38" t="s">
        <v>204</v>
      </c>
      <c r="C42" s="11" t="s">
        <v>44</v>
      </c>
      <c r="D42" s="12">
        <v>327</v>
      </c>
      <c r="E42" s="13"/>
      <c r="F42" s="14">
        <f t="shared" si="20"/>
        <v>0</v>
      </c>
      <c r="G42" s="50">
        <f t="shared" si="21"/>
        <v>0</v>
      </c>
      <c r="H42" s="15"/>
      <c r="I42" s="15"/>
      <c r="J42" s="15"/>
      <c r="K42" s="15"/>
    </row>
    <row r="43" spans="1:11" ht="18.75" customHeight="1">
      <c r="A43" s="49" t="s">
        <v>218</v>
      </c>
      <c r="B43" s="38" t="s">
        <v>205</v>
      </c>
      <c r="C43" s="11" t="s">
        <v>44</v>
      </c>
      <c r="D43" s="12">
        <v>327</v>
      </c>
      <c r="E43" s="13"/>
      <c r="F43" s="14">
        <f t="shared" si="20"/>
        <v>0</v>
      </c>
      <c r="G43" s="50">
        <f t="shared" si="21"/>
        <v>0</v>
      </c>
      <c r="H43" s="15"/>
      <c r="I43" s="15"/>
      <c r="J43" s="15"/>
      <c r="K43" s="15"/>
    </row>
    <row r="44" spans="1:11" ht="18.75" customHeight="1" thickBot="1">
      <c r="A44" s="49" t="s">
        <v>219</v>
      </c>
      <c r="B44" s="43" t="s">
        <v>208</v>
      </c>
      <c r="C44" s="39" t="s">
        <v>44</v>
      </c>
      <c r="D44" s="40">
        <v>585</v>
      </c>
      <c r="E44" s="41"/>
      <c r="F44" s="42">
        <f t="shared" ref="F44" si="22">ROUND((D44*E44),2)</f>
        <v>0</v>
      </c>
      <c r="G44" s="52">
        <f t="shared" ref="G44" si="23">ROUND((F44*(1.23)),2)</f>
        <v>0</v>
      </c>
      <c r="H44" s="15"/>
      <c r="I44" s="15"/>
      <c r="J44" s="15"/>
      <c r="K44" s="15"/>
    </row>
    <row r="45" spans="1:11" ht="18.75" customHeight="1" thickTop="1">
      <c r="A45" s="89" t="s">
        <v>187</v>
      </c>
      <c r="B45" s="90"/>
      <c r="C45" s="90"/>
      <c r="D45" s="90"/>
      <c r="E45" s="91"/>
      <c r="F45" s="44">
        <f>SUM(F22:F44)</f>
        <v>0</v>
      </c>
      <c r="G45" s="53">
        <f>SUM(G22:G44)</f>
        <v>0</v>
      </c>
    </row>
    <row r="46" spans="1:11" ht="18.75" customHeight="1">
      <c r="A46" s="58" t="s">
        <v>66</v>
      </c>
      <c r="B46" s="84" t="s">
        <v>45</v>
      </c>
      <c r="C46" s="85"/>
      <c r="D46" s="85"/>
      <c r="E46" s="85"/>
      <c r="F46" s="85"/>
      <c r="G46" s="86"/>
    </row>
    <row r="47" spans="1:11" ht="18.75" customHeight="1">
      <c r="A47" s="49" t="s">
        <v>67</v>
      </c>
      <c r="B47" s="11" t="s">
        <v>155</v>
      </c>
      <c r="C47" s="11" t="s">
        <v>39</v>
      </c>
      <c r="D47" s="12">
        <v>1</v>
      </c>
      <c r="E47" s="13"/>
      <c r="F47" s="14">
        <f>ROUND((D47*E47),2)</f>
        <v>0</v>
      </c>
      <c r="G47" s="50">
        <f>ROUND((F47*(1.23)),2)</f>
        <v>0</v>
      </c>
    </row>
    <row r="48" spans="1:11" ht="18.75" customHeight="1">
      <c r="A48" s="49" t="s">
        <v>68</v>
      </c>
      <c r="B48" s="11" t="s">
        <v>207</v>
      </c>
      <c r="C48" s="11" t="s">
        <v>47</v>
      </c>
      <c r="D48" s="12">
        <v>2</v>
      </c>
      <c r="E48" s="13"/>
      <c r="F48" s="14">
        <f>ROUND((D48*E48),2)</f>
        <v>0</v>
      </c>
      <c r="G48" s="50">
        <f>ROUND((F48*(1.23)),2)</f>
        <v>0</v>
      </c>
    </row>
    <row r="49" spans="1:7" ht="18.75" customHeight="1">
      <c r="A49" s="49" t="s">
        <v>69</v>
      </c>
      <c r="B49" s="11" t="s">
        <v>51</v>
      </c>
      <c r="C49" s="11" t="s">
        <v>39</v>
      </c>
      <c r="D49" s="12">
        <v>1</v>
      </c>
      <c r="E49" s="13"/>
      <c r="F49" s="14">
        <f t="shared" ref="F49:F50" si="24">ROUND((D49*E49),2)</f>
        <v>0</v>
      </c>
      <c r="G49" s="50">
        <f t="shared" ref="G49:G50" si="25">ROUND((F49*(1.23)),2)</f>
        <v>0</v>
      </c>
    </row>
    <row r="50" spans="1:7" ht="18.75" customHeight="1">
      <c r="A50" s="49" t="s">
        <v>70</v>
      </c>
      <c r="B50" s="11" t="s">
        <v>46</v>
      </c>
      <c r="C50" s="11" t="s">
        <v>47</v>
      </c>
      <c r="D50" s="12">
        <v>4</v>
      </c>
      <c r="E50" s="13"/>
      <c r="F50" s="14">
        <f t="shared" si="24"/>
        <v>0</v>
      </c>
      <c r="G50" s="50">
        <f t="shared" si="25"/>
        <v>0</v>
      </c>
    </row>
    <row r="51" spans="1:7" ht="18.75" customHeight="1" thickBot="1">
      <c r="A51" s="49" t="s">
        <v>168</v>
      </c>
      <c r="B51" s="39" t="s">
        <v>206</v>
      </c>
      <c r="C51" s="39" t="s">
        <v>48</v>
      </c>
      <c r="D51" s="40">
        <v>1</v>
      </c>
      <c r="E51" s="57"/>
      <c r="F51" s="42">
        <f t="shared" ref="F51" si="26">ROUND((D51*E51),2)</f>
        <v>0</v>
      </c>
      <c r="G51" s="52">
        <f t="shared" ref="G51" si="27">ROUND((F51*(1.23)),2)</f>
        <v>0</v>
      </c>
    </row>
    <row r="52" spans="1:7" ht="18.75" customHeight="1" thickTop="1" thickBot="1">
      <c r="A52" s="95" t="s">
        <v>49</v>
      </c>
      <c r="B52" s="96"/>
      <c r="C52" s="96"/>
      <c r="D52" s="96"/>
      <c r="E52" s="97"/>
      <c r="F52" s="54">
        <f>SUM(F47:F51)</f>
        <v>0</v>
      </c>
      <c r="G52" s="55">
        <f>SUM(G47:G51)</f>
        <v>0</v>
      </c>
    </row>
    <row r="53" spans="1:7" ht="22.5" customHeight="1" thickBot="1">
      <c r="A53" s="78" t="s">
        <v>50</v>
      </c>
      <c r="B53" s="79"/>
      <c r="C53" s="79"/>
      <c r="D53" s="79"/>
      <c r="E53" s="80"/>
      <c r="F53" s="45">
        <f>SUM(F9,F45,F52,F17,F20)</f>
        <v>0</v>
      </c>
      <c r="G53" s="46">
        <f>SUM(G9,G45,G52,G17,G20)</f>
        <v>0</v>
      </c>
    </row>
    <row r="54" spans="1:7">
      <c r="E54" s="15"/>
    </row>
  </sheetData>
  <protectedRanges>
    <protectedRange sqref="E3 E21 E51:E52 E44:E46 E9" name="Zakres1"/>
    <protectedRange sqref="E10:E16 E18:E19" name="Zakres1_1"/>
    <protectedRange sqref="E17 E20" name="Zakres1_2"/>
    <protectedRange sqref="E47:E50" name="Zakres1_3"/>
    <protectedRange sqref="E28:E43" name="Zakres1_4"/>
    <protectedRange sqref="E22:E26" name="Zakres1_5"/>
    <protectedRange sqref="E27" name="Zakres1_6"/>
    <protectedRange sqref="E4:E8" name="Zakres1_8"/>
  </protectedRanges>
  <dataConsolidate/>
  <mergeCells count="12">
    <mergeCell ref="A1:G1"/>
    <mergeCell ref="A9:E9"/>
    <mergeCell ref="B46:G46"/>
    <mergeCell ref="A45:E45"/>
    <mergeCell ref="A52:E52"/>
    <mergeCell ref="A53:E53"/>
    <mergeCell ref="B10:G10"/>
    <mergeCell ref="B3:G3"/>
    <mergeCell ref="A17:E17"/>
    <mergeCell ref="B18:G18"/>
    <mergeCell ref="A20:E20"/>
    <mergeCell ref="B21:G21"/>
  </mergeCells>
  <phoneticPr fontId="21" type="noConversion"/>
  <printOptions horizontalCentered="1"/>
  <pageMargins left="0.70866141732283472" right="0.31496062992125984" top="0.74803149606299213" bottom="0.74803149606299213" header="0.31496062992125984" footer="0.31496062992125984"/>
  <pageSetup paperSize="9" scale="60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5F74-9586-4981-AE15-FEC5A52D5799}">
  <sheetPr>
    <pageSetUpPr fitToPage="1"/>
  </sheetPr>
  <dimension ref="A1:AP269"/>
  <sheetViews>
    <sheetView topLeftCell="A55" zoomScale="70" zoomScaleNormal="70" zoomScaleSheetLayoutView="85" zoomScalePageLayoutView="80" workbookViewId="0">
      <selection activeCell="A7" sqref="A7:H7"/>
    </sheetView>
  </sheetViews>
  <sheetFormatPr defaultColWidth="10" defaultRowHeight="44.1" customHeight="1"/>
  <cols>
    <col min="1" max="8" width="16.28515625" style="29" customWidth="1"/>
    <col min="9" max="256" width="10" style="29"/>
    <col min="257" max="264" width="16.28515625" style="29" customWidth="1"/>
    <col min="265" max="512" width="10" style="29"/>
    <col min="513" max="520" width="16.28515625" style="29" customWidth="1"/>
    <col min="521" max="768" width="10" style="29"/>
    <col min="769" max="776" width="16.28515625" style="29" customWidth="1"/>
    <col min="777" max="1024" width="10" style="29"/>
    <col min="1025" max="1032" width="16.28515625" style="29" customWidth="1"/>
    <col min="1033" max="1280" width="10" style="29"/>
    <col min="1281" max="1288" width="16.28515625" style="29" customWidth="1"/>
    <col min="1289" max="1536" width="10" style="29"/>
    <col min="1537" max="1544" width="16.28515625" style="29" customWidth="1"/>
    <col min="1545" max="1792" width="10" style="29"/>
    <col min="1793" max="1800" width="16.28515625" style="29" customWidth="1"/>
    <col min="1801" max="2048" width="10" style="29"/>
    <col min="2049" max="2056" width="16.28515625" style="29" customWidth="1"/>
    <col min="2057" max="2304" width="10" style="29"/>
    <col min="2305" max="2312" width="16.28515625" style="29" customWidth="1"/>
    <col min="2313" max="2560" width="10" style="29"/>
    <col min="2561" max="2568" width="16.28515625" style="29" customWidth="1"/>
    <col min="2569" max="2816" width="10" style="29"/>
    <col min="2817" max="2824" width="16.28515625" style="29" customWidth="1"/>
    <col min="2825" max="3072" width="10" style="29"/>
    <col min="3073" max="3080" width="16.28515625" style="29" customWidth="1"/>
    <col min="3081" max="3328" width="10" style="29"/>
    <col min="3329" max="3336" width="16.28515625" style="29" customWidth="1"/>
    <col min="3337" max="3584" width="10" style="29"/>
    <col min="3585" max="3592" width="16.28515625" style="29" customWidth="1"/>
    <col min="3593" max="3840" width="10" style="29"/>
    <col min="3841" max="3848" width="16.28515625" style="29" customWidth="1"/>
    <col min="3849" max="4096" width="10" style="29"/>
    <col min="4097" max="4104" width="16.28515625" style="29" customWidth="1"/>
    <col min="4105" max="4352" width="10" style="29"/>
    <col min="4353" max="4360" width="16.28515625" style="29" customWidth="1"/>
    <col min="4361" max="4608" width="10" style="29"/>
    <col min="4609" max="4616" width="16.28515625" style="29" customWidth="1"/>
    <col min="4617" max="4864" width="10" style="29"/>
    <col min="4865" max="4872" width="16.28515625" style="29" customWidth="1"/>
    <col min="4873" max="5120" width="10" style="29"/>
    <col min="5121" max="5128" width="16.28515625" style="29" customWidth="1"/>
    <col min="5129" max="5376" width="10" style="29"/>
    <col min="5377" max="5384" width="16.28515625" style="29" customWidth="1"/>
    <col min="5385" max="5632" width="10" style="29"/>
    <col min="5633" max="5640" width="16.28515625" style="29" customWidth="1"/>
    <col min="5641" max="5888" width="10" style="29"/>
    <col min="5889" max="5896" width="16.28515625" style="29" customWidth="1"/>
    <col min="5897" max="6144" width="10" style="29"/>
    <col min="6145" max="6152" width="16.28515625" style="29" customWidth="1"/>
    <col min="6153" max="6400" width="10" style="29"/>
    <col min="6401" max="6408" width="16.28515625" style="29" customWidth="1"/>
    <col min="6409" max="6656" width="10" style="29"/>
    <col min="6657" max="6664" width="16.28515625" style="29" customWidth="1"/>
    <col min="6665" max="6912" width="10" style="29"/>
    <col min="6913" max="6920" width="16.28515625" style="29" customWidth="1"/>
    <col min="6921" max="7168" width="10" style="29"/>
    <col min="7169" max="7176" width="16.28515625" style="29" customWidth="1"/>
    <col min="7177" max="7424" width="10" style="29"/>
    <col min="7425" max="7432" width="16.28515625" style="29" customWidth="1"/>
    <col min="7433" max="7680" width="10" style="29"/>
    <col min="7681" max="7688" width="16.28515625" style="29" customWidth="1"/>
    <col min="7689" max="7936" width="10" style="29"/>
    <col min="7937" max="7944" width="16.28515625" style="29" customWidth="1"/>
    <col min="7945" max="8192" width="10" style="29"/>
    <col min="8193" max="8200" width="16.28515625" style="29" customWidth="1"/>
    <col min="8201" max="8448" width="10" style="29"/>
    <col min="8449" max="8456" width="16.28515625" style="29" customWidth="1"/>
    <col min="8457" max="8704" width="10" style="29"/>
    <col min="8705" max="8712" width="16.28515625" style="29" customWidth="1"/>
    <col min="8713" max="8960" width="10" style="29"/>
    <col min="8961" max="8968" width="16.28515625" style="29" customWidth="1"/>
    <col min="8969" max="9216" width="10" style="29"/>
    <col min="9217" max="9224" width="16.28515625" style="29" customWidth="1"/>
    <col min="9225" max="9472" width="10" style="29"/>
    <col min="9473" max="9480" width="16.28515625" style="29" customWidth="1"/>
    <col min="9481" max="9728" width="10" style="29"/>
    <col min="9729" max="9736" width="16.28515625" style="29" customWidth="1"/>
    <col min="9737" max="9984" width="10" style="29"/>
    <col min="9985" max="9992" width="16.28515625" style="29" customWidth="1"/>
    <col min="9993" max="10240" width="10" style="29"/>
    <col min="10241" max="10248" width="16.28515625" style="29" customWidth="1"/>
    <col min="10249" max="10496" width="10" style="29"/>
    <col min="10497" max="10504" width="16.28515625" style="29" customWidth="1"/>
    <col min="10505" max="10752" width="10" style="29"/>
    <col min="10753" max="10760" width="16.28515625" style="29" customWidth="1"/>
    <col min="10761" max="11008" width="10" style="29"/>
    <col min="11009" max="11016" width="16.28515625" style="29" customWidth="1"/>
    <col min="11017" max="11264" width="10" style="29"/>
    <col min="11265" max="11272" width="16.28515625" style="29" customWidth="1"/>
    <col min="11273" max="11520" width="10" style="29"/>
    <col min="11521" max="11528" width="16.28515625" style="29" customWidth="1"/>
    <col min="11529" max="11776" width="10" style="29"/>
    <col min="11777" max="11784" width="16.28515625" style="29" customWidth="1"/>
    <col min="11785" max="12032" width="10" style="29"/>
    <col min="12033" max="12040" width="16.28515625" style="29" customWidth="1"/>
    <col min="12041" max="12288" width="10" style="29"/>
    <col min="12289" max="12296" width="16.28515625" style="29" customWidth="1"/>
    <col min="12297" max="12544" width="10" style="29"/>
    <col min="12545" max="12552" width="16.28515625" style="29" customWidth="1"/>
    <col min="12553" max="12800" width="10" style="29"/>
    <col min="12801" max="12808" width="16.28515625" style="29" customWidth="1"/>
    <col min="12809" max="13056" width="10" style="29"/>
    <col min="13057" max="13064" width="16.28515625" style="29" customWidth="1"/>
    <col min="13065" max="13312" width="10" style="29"/>
    <col min="13313" max="13320" width="16.28515625" style="29" customWidth="1"/>
    <col min="13321" max="13568" width="10" style="29"/>
    <col min="13569" max="13576" width="16.28515625" style="29" customWidth="1"/>
    <col min="13577" max="13824" width="10" style="29"/>
    <col min="13825" max="13832" width="16.28515625" style="29" customWidth="1"/>
    <col min="13833" max="14080" width="10" style="29"/>
    <col min="14081" max="14088" width="16.28515625" style="29" customWidth="1"/>
    <col min="14089" max="14336" width="10" style="29"/>
    <col min="14337" max="14344" width="16.28515625" style="29" customWidth="1"/>
    <col min="14345" max="14592" width="10" style="29"/>
    <col min="14593" max="14600" width="16.28515625" style="29" customWidth="1"/>
    <col min="14601" max="14848" width="10" style="29"/>
    <col min="14849" max="14856" width="16.28515625" style="29" customWidth="1"/>
    <col min="14857" max="15104" width="10" style="29"/>
    <col min="15105" max="15112" width="16.28515625" style="29" customWidth="1"/>
    <col min="15113" max="15360" width="10" style="29"/>
    <col min="15361" max="15368" width="16.28515625" style="29" customWidth="1"/>
    <col min="15369" max="15616" width="10" style="29"/>
    <col min="15617" max="15624" width="16.28515625" style="29" customWidth="1"/>
    <col min="15625" max="15872" width="10" style="29"/>
    <col min="15873" max="15880" width="16.28515625" style="29" customWidth="1"/>
    <col min="15881" max="16128" width="10" style="29"/>
    <col min="16129" max="16136" width="16.28515625" style="29" customWidth="1"/>
    <col min="16137" max="16384" width="10" style="29"/>
  </cols>
  <sheetData>
    <row r="1" spans="1:42" ht="44.1" customHeight="1">
      <c r="A1" s="26" t="s">
        <v>73</v>
      </c>
      <c r="B1" s="105"/>
      <c r="C1" s="105"/>
      <c r="D1" s="105"/>
      <c r="E1" s="105"/>
      <c r="F1" s="27"/>
      <c r="G1" s="27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</row>
    <row r="2" spans="1:42" ht="63.75" customHeight="1">
      <c r="A2" s="106" t="s">
        <v>161</v>
      </c>
      <c r="B2" s="106"/>
      <c r="C2" s="106"/>
      <c r="D2" s="106"/>
      <c r="E2" s="106"/>
      <c r="F2" s="106"/>
      <c r="G2" s="106"/>
      <c r="H2" s="106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spans="1:42" ht="24" customHeight="1">
      <c r="A3" s="30"/>
      <c r="B3" s="30"/>
      <c r="C3" s="30"/>
      <c r="D3" s="30"/>
      <c r="E3" s="30"/>
      <c r="F3" s="30"/>
      <c r="G3" s="30"/>
      <c r="H3" s="30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</row>
    <row r="4" spans="1:42" ht="15.75">
      <c r="A4" s="99" t="s">
        <v>74</v>
      </c>
      <c r="B4" s="99"/>
      <c r="C4" s="99"/>
      <c r="D4" s="99"/>
      <c r="E4" s="99"/>
      <c r="F4" s="99"/>
      <c r="G4" s="99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</row>
    <row r="5" spans="1:42" ht="44.1" customHeight="1">
      <c r="A5" s="100" t="s">
        <v>75</v>
      </c>
      <c r="B5" s="100"/>
      <c r="C5" s="100"/>
      <c r="D5" s="100"/>
      <c r="E5" s="100"/>
      <c r="F5" s="100"/>
      <c r="G5" s="100"/>
      <c r="H5" s="100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</row>
    <row r="6" spans="1:42" ht="29.25" customHeight="1">
      <c r="A6" s="100" t="s">
        <v>76</v>
      </c>
      <c r="B6" s="100"/>
      <c r="C6" s="100"/>
      <c r="D6" s="100"/>
      <c r="E6" s="100"/>
      <c r="F6" s="100"/>
      <c r="G6" s="100"/>
      <c r="H6" s="100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</row>
    <row r="7" spans="1:42" ht="57" customHeight="1">
      <c r="A7" s="100" t="s">
        <v>77</v>
      </c>
      <c r="B7" s="100"/>
      <c r="C7" s="100"/>
      <c r="D7" s="100"/>
      <c r="E7" s="100"/>
      <c r="F7" s="100"/>
      <c r="G7" s="100"/>
      <c r="H7" s="100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</row>
    <row r="8" spans="1:42" ht="42" customHeight="1">
      <c r="A8" s="100" t="s">
        <v>78</v>
      </c>
      <c r="B8" s="100"/>
      <c r="C8" s="100"/>
      <c r="D8" s="100"/>
      <c r="E8" s="100"/>
      <c r="F8" s="100"/>
      <c r="G8" s="100"/>
      <c r="H8" s="100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</row>
    <row r="9" spans="1:42" ht="30" customHeight="1">
      <c r="A9" s="98" t="s">
        <v>79</v>
      </c>
      <c r="B9" s="98"/>
      <c r="C9" s="98"/>
      <c r="D9" s="98"/>
      <c r="E9" s="98"/>
      <c r="F9" s="98"/>
      <c r="G9" s="98"/>
      <c r="H9" s="9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</row>
    <row r="10" spans="1:42" ht="29.25" customHeight="1">
      <c r="A10" s="98" t="s">
        <v>80</v>
      </c>
      <c r="B10" s="98"/>
      <c r="C10" s="98"/>
      <c r="D10" s="98"/>
      <c r="E10" s="98"/>
      <c r="F10" s="98"/>
      <c r="G10" s="98"/>
      <c r="H10" s="9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</row>
    <row r="11" spans="1:42" ht="27" customHeight="1">
      <c r="A11" s="98" t="s">
        <v>81</v>
      </c>
      <c r="B11" s="98"/>
      <c r="C11" s="98"/>
      <c r="D11" s="98"/>
      <c r="E11" s="98"/>
      <c r="F11" s="98"/>
      <c r="G11" s="98"/>
      <c r="H11" s="9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</row>
    <row r="12" spans="1:42" ht="42" customHeight="1">
      <c r="A12" s="98" t="s">
        <v>82</v>
      </c>
      <c r="B12" s="98"/>
      <c r="C12" s="98"/>
      <c r="D12" s="98"/>
      <c r="E12" s="98"/>
      <c r="F12" s="98"/>
      <c r="G12" s="98"/>
      <c r="H12" s="9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</row>
    <row r="13" spans="1:42" ht="28.5" customHeight="1">
      <c r="A13" s="98" t="s">
        <v>83</v>
      </c>
      <c r="B13" s="98"/>
      <c r="C13" s="98"/>
      <c r="D13" s="98"/>
      <c r="E13" s="98"/>
      <c r="F13" s="98"/>
      <c r="G13" s="98"/>
      <c r="H13" s="9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</row>
    <row r="14" spans="1:42" ht="14.25">
      <c r="A14" s="98" t="s">
        <v>84</v>
      </c>
      <c r="B14" s="98"/>
      <c r="C14" s="98"/>
      <c r="D14" s="98"/>
      <c r="E14" s="98"/>
      <c r="F14" s="98"/>
      <c r="G14" s="98"/>
      <c r="H14" s="9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ht="15">
      <c r="A15" s="32"/>
      <c r="B15" s="33"/>
      <c r="C15" s="33"/>
      <c r="D15" s="33"/>
      <c r="E15" s="33"/>
      <c r="F15" s="33"/>
      <c r="G15" s="33"/>
      <c r="H15" s="34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42" ht="15.75">
      <c r="A16" s="31" t="s">
        <v>85</v>
      </c>
      <c r="B16" s="31"/>
      <c r="C16" s="31"/>
      <c r="D16" s="31"/>
      <c r="E16" s="31"/>
      <c r="F16" s="31"/>
      <c r="G16" s="31"/>
      <c r="H16" s="34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ht="59.25" customHeight="1">
      <c r="A17" s="100" t="s">
        <v>86</v>
      </c>
      <c r="B17" s="100"/>
      <c r="C17" s="100"/>
      <c r="D17" s="100"/>
      <c r="E17" s="100"/>
      <c r="F17" s="100"/>
      <c r="G17" s="100"/>
      <c r="H17" s="100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</row>
    <row r="18" spans="1:42" ht="28.5" customHeight="1">
      <c r="A18" s="100" t="s">
        <v>87</v>
      </c>
      <c r="B18" s="100"/>
      <c r="C18" s="100"/>
      <c r="D18" s="100"/>
      <c r="E18" s="100"/>
      <c r="F18" s="100"/>
      <c r="G18" s="100"/>
      <c r="H18" s="100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</row>
    <row r="19" spans="1:42" ht="13.5" customHeight="1">
      <c r="A19" s="32"/>
      <c r="B19" s="35"/>
      <c r="C19" s="35"/>
      <c r="D19" s="35"/>
      <c r="E19" s="35"/>
      <c r="F19" s="35"/>
      <c r="G19" s="35"/>
      <c r="H19" s="35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</row>
    <row r="20" spans="1:42" ht="15.75">
      <c r="A20" s="99" t="s">
        <v>88</v>
      </c>
      <c r="B20" s="99"/>
      <c r="C20" s="99"/>
      <c r="D20" s="99"/>
      <c r="E20" s="99"/>
      <c r="F20" s="99"/>
      <c r="G20" s="99"/>
      <c r="H20" s="99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</row>
    <row r="21" spans="1:42" ht="27.75" customHeight="1">
      <c r="A21" s="100" t="s">
        <v>89</v>
      </c>
      <c r="B21" s="100"/>
      <c r="C21" s="100"/>
      <c r="D21" s="100"/>
      <c r="E21" s="100"/>
      <c r="F21" s="100"/>
      <c r="G21" s="100"/>
      <c r="H21" s="100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</row>
    <row r="22" spans="1:42" ht="52.5" customHeight="1">
      <c r="A22" s="100" t="s">
        <v>90</v>
      </c>
      <c r="B22" s="100"/>
      <c r="C22" s="100"/>
      <c r="D22" s="100"/>
      <c r="E22" s="100"/>
      <c r="F22" s="100"/>
      <c r="G22" s="100"/>
      <c r="H22" s="100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</row>
    <row r="23" spans="1:42" ht="14.25" customHeight="1">
      <c r="A23" s="100" t="s">
        <v>91</v>
      </c>
      <c r="B23" s="100"/>
      <c r="C23" s="100"/>
      <c r="D23" s="100"/>
      <c r="E23" s="100"/>
      <c r="F23" s="100"/>
      <c r="G23" s="100"/>
      <c r="H23" s="100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</row>
    <row r="24" spans="1:42" ht="27.75" customHeight="1">
      <c r="A24" s="98" t="s">
        <v>92</v>
      </c>
      <c r="B24" s="98"/>
      <c r="C24" s="98"/>
      <c r="D24" s="98"/>
      <c r="E24" s="98"/>
      <c r="F24" s="98"/>
      <c r="G24" s="98"/>
      <c r="H24" s="9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</row>
    <row r="25" spans="1:42" ht="15" customHeight="1">
      <c r="A25" s="98" t="s">
        <v>93</v>
      </c>
      <c r="B25" s="98"/>
      <c r="C25" s="98"/>
      <c r="D25" s="98"/>
      <c r="E25" s="98"/>
      <c r="F25" s="98"/>
      <c r="G25" s="98"/>
      <c r="H25" s="9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</row>
    <row r="26" spans="1:42" ht="27.75" customHeight="1">
      <c r="A26" s="98" t="s">
        <v>94</v>
      </c>
      <c r="B26" s="98"/>
      <c r="C26" s="98"/>
      <c r="D26" s="98"/>
      <c r="E26" s="98"/>
      <c r="F26" s="98"/>
      <c r="G26" s="98"/>
      <c r="H26" s="9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</row>
    <row r="27" spans="1:42" ht="17.25" customHeight="1">
      <c r="A27" s="35"/>
      <c r="B27" s="35"/>
      <c r="C27" s="35"/>
      <c r="D27" s="35"/>
      <c r="E27" s="35"/>
      <c r="F27" s="35"/>
      <c r="G27" s="35"/>
      <c r="H27" s="35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</row>
    <row r="28" spans="1:42" ht="15.75">
      <c r="A28" s="31" t="s">
        <v>95</v>
      </c>
      <c r="B28" s="36"/>
      <c r="C28" s="36"/>
      <c r="D28" s="36"/>
      <c r="E28" s="36"/>
      <c r="F28" s="36"/>
      <c r="G28" s="36"/>
      <c r="H28" s="36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</row>
    <row r="29" spans="1:42" ht="30.75" customHeight="1">
      <c r="A29" s="100" t="s">
        <v>96</v>
      </c>
      <c r="B29" s="100"/>
      <c r="C29" s="100"/>
      <c r="D29" s="100"/>
      <c r="E29" s="100"/>
      <c r="F29" s="100"/>
      <c r="G29" s="100"/>
      <c r="H29" s="100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</row>
    <row r="30" spans="1:42" ht="71.45" customHeight="1">
      <c r="A30" s="100" t="s">
        <v>97</v>
      </c>
      <c r="B30" s="100"/>
      <c r="C30" s="100"/>
      <c r="D30" s="100"/>
      <c r="E30" s="100"/>
      <c r="F30" s="100"/>
      <c r="G30" s="100"/>
      <c r="H30" s="10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</row>
    <row r="31" spans="1:42" ht="44.1" customHeight="1">
      <c r="A31" s="100" t="s">
        <v>98</v>
      </c>
      <c r="B31" s="100"/>
      <c r="C31" s="100"/>
      <c r="D31" s="100"/>
      <c r="E31" s="100"/>
      <c r="F31" s="100"/>
      <c r="G31" s="100"/>
      <c r="H31" s="100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</row>
    <row r="32" spans="1:42" ht="19.5" customHeight="1">
      <c r="A32" s="100" t="s">
        <v>99</v>
      </c>
      <c r="B32" s="100"/>
      <c r="C32" s="100"/>
      <c r="D32" s="100"/>
      <c r="E32" s="100"/>
      <c r="F32" s="100"/>
      <c r="G32" s="100"/>
      <c r="H32" s="100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</row>
    <row r="33" spans="1:42" ht="30" customHeight="1">
      <c r="A33" s="100" t="s">
        <v>100</v>
      </c>
      <c r="B33" s="100"/>
      <c r="C33" s="100"/>
      <c r="D33" s="100"/>
      <c r="E33" s="100"/>
      <c r="F33" s="100"/>
      <c r="G33" s="100"/>
      <c r="H33" s="100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</row>
    <row r="34" spans="1:42" ht="44.1" customHeight="1">
      <c r="A34" s="100" t="s">
        <v>101</v>
      </c>
      <c r="B34" s="100"/>
      <c r="C34" s="100"/>
      <c r="D34" s="100"/>
      <c r="E34" s="100"/>
      <c r="F34" s="100"/>
      <c r="G34" s="100"/>
      <c r="H34" s="100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</row>
    <row r="35" spans="1:42" ht="12.75" customHeight="1">
      <c r="A35" s="101"/>
      <c r="B35" s="101"/>
      <c r="C35" s="101"/>
      <c r="D35" s="101"/>
      <c r="E35" s="101"/>
      <c r="F35" s="101"/>
      <c r="G35" s="101"/>
      <c r="H35" s="101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</row>
    <row r="36" spans="1:42" ht="26.25" customHeight="1">
      <c r="A36" s="98" t="s">
        <v>102</v>
      </c>
      <c r="B36" s="98"/>
      <c r="C36" s="98"/>
      <c r="D36" s="98"/>
      <c r="E36" s="98"/>
      <c r="F36" s="98"/>
      <c r="G36" s="98"/>
      <c r="H36" s="9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</row>
    <row r="37" spans="1:42" ht="14.25">
      <c r="A37" s="98" t="s">
        <v>103</v>
      </c>
      <c r="B37" s="98"/>
      <c r="C37" s="98"/>
      <c r="D37" s="98"/>
      <c r="E37" s="98"/>
      <c r="F37" s="98"/>
      <c r="G37" s="98"/>
      <c r="H37" s="9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</row>
    <row r="38" spans="1:42" ht="14.25">
      <c r="A38" s="98" t="s">
        <v>104</v>
      </c>
      <c r="B38" s="98"/>
      <c r="C38" s="98"/>
      <c r="D38" s="98"/>
      <c r="E38" s="98"/>
      <c r="F38" s="98"/>
      <c r="G38" s="98"/>
      <c r="H38" s="9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</row>
    <row r="39" spans="1:42" ht="14.25">
      <c r="A39" s="98" t="s">
        <v>105</v>
      </c>
      <c r="B39" s="98"/>
      <c r="C39" s="98"/>
      <c r="D39" s="98"/>
      <c r="E39" s="98"/>
      <c r="F39" s="98"/>
      <c r="G39" s="98"/>
      <c r="H39" s="9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</row>
    <row r="40" spans="1:42" ht="14.25">
      <c r="A40" s="100" t="s">
        <v>106</v>
      </c>
      <c r="B40" s="100"/>
      <c r="C40" s="100"/>
      <c r="D40" s="100"/>
      <c r="E40" s="100"/>
      <c r="F40" s="100"/>
      <c r="G40" s="100"/>
      <c r="H40" s="100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</row>
    <row r="41" spans="1:42" ht="18" customHeight="1">
      <c r="A41" s="100" t="s">
        <v>107</v>
      </c>
      <c r="B41" s="100"/>
      <c r="C41" s="100"/>
      <c r="D41" s="100"/>
      <c r="E41" s="100"/>
      <c r="F41" s="100"/>
      <c r="G41" s="100"/>
      <c r="H41" s="100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</row>
    <row r="42" spans="1:42" ht="19.5" customHeight="1">
      <c r="A42" s="101"/>
      <c r="B42" s="101"/>
      <c r="C42" s="101"/>
      <c r="D42" s="101"/>
      <c r="E42" s="101"/>
      <c r="F42" s="101"/>
      <c r="G42" s="101"/>
      <c r="H42" s="101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</row>
    <row r="43" spans="1:42" ht="23.25" customHeight="1">
      <c r="A43" s="104" t="s">
        <v>108</v>
      </c>
      <c r="B43" s="104"/>
      <c r="C43" s="104"/>
      <c r="D43" s="104"/>
      <c r="E43" s="104"/>
      <c r="F43" s="104"/>
      <c r="G43" s="104"/>
      <c r="H43" s="104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</row>
    <row r="44" spans="1:42" ht="28.5" customHeight="1">
      <c r="A44" s="98" t="s">
        <v>109</v>
      </c>
      <c r="B44" s="98"/>
      <c r="C44" s="98"/>
      <c r="D44" s="98"/>
      <c r="E44" s="98"/>
      <c r="F44" s="98"/>
      <c r="G44" s="98"/>
      <c r="H44" s="9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</row>
    <row r="45" spans="1:42" ht="28.5" customHeight="1">
      <c r="A45" s="98" t="s">
        <v>110</v>
      </c>
      <c r="B45" s="98"/>
      <c r="C45" s="98"/>
      <c r="D45" s="98"/>
      <c r="E45" s="98"/>
      <c r="F45" s="98"/>
      <c r="G45" s="98"/>
      <c r="H45" s="9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</row>
    <row r="46" spans="1:42" ht="28.5" customHeight="1">
      <c r="A46" s="98" t="s">
        <v>111</v>
      </c>
      <c r="B46" s="98"/>
      <c r="C46" s="98"/>
      <c r="D46" s="98"/>
      <c r="E46" s="98"/>
      <c r="F46" s="98"/>
      <c r="G46" s="98"/>
      <c r="H46" s="9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</row>
    <row r="47" spans="1:42" ht="27" customHeight="1">
      <c r="A47" s="98" t="s">
        <v>112</v>
      </c>
      <c r="B47" s="98"/>
      <c r="C47" s="98"/>
      <c r="D47" s="98"/>
      <c r="E47" s="98"/>
      <c r="F47" s="98"/>
      <c r="G47" s="98"/>
      <c r="H47" s="9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</row>
    <row r="48" spans="1:42" ht="17.25" customHeight="1">
      <c r="A48" s="98" t="s">
        <v>113</v>
      </c>
      <c r="B48" s="98"/>
      <c r="C48" s="98"/>
      <c r="D48" s="98"/>
      <c r="E48" s="98"/>
      <c r="F48" s="98"/>
      <c r="G48" s="98"/>
      <c r="H48" s="9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</row>
    <row r="49" spans="1:42" ht="18.75" customHeight="1">
      <c r="A49" s="98" t="s">
        <v>114</v>
      </c>
      <c r="B49" s="98"/>
      <c r="C49" s="98"/>
      <c r="D49" s="98"/>
      <c r="E49" s="98"/>
      <c r="F49" s="98"/>
      <c r="G49" s="98"/>
      <c r="H49" s="9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</row>
    <row r="50" spans="1:42" ht="19.5" customHeight="1">
      <c r="A50" s="98" t="s">
        <v>115</v>
      </c>
      <c r="B50" s="98"/>
      <c r="C50" s="98"/>
      <c r="D50" s="98"/>
      <c r="E50" s="98"/>
      <c r="F50" s="98"/>
      <c r="G50" s="98"/>
      <c r="H50" s="9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</row>
    <row r="51" spans="1:42" ht="31.5" customHeight="1">
      <c r="A51" s="98" t="s">
        <v>116</v>
      </c>
      <c r="B51" s="98"/>
      <c r="C51" s="98"/>
      <c r="D51" s="98"/>
      <c r="E51" s="98"/>
      <c r="F51" s="98"/>
      <c r="G51" s="98"/>
      <c r="H51" s="9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</row>
    <row r="52" spans="1:42" ht="17.25" customHeight="1">
      <c r="A52" s="98" t="s">
        <v>117</v>
      </c>
      <c r="B52" s="98"/>
      <c r="C52" s="98"/>
      <c r="D52" s="98"/>
      <c r="E52" s="98"/>
      <c r="F52" s="98"/>
      <c r="G52" s="98"/>
      <c r="H52" s="9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</row>
    <row r="53" spans="1:42" ht="19.5" customHeight="1">
      <c r="A53" s="103"/>
      <c r="B53" s="103"/>
      <c r="C53" s="103"/>
      <c r="D53" s="103"/>
      <c r="E53" s="103"/>
      <c r="F53" s="103"/>
      <c r="G53" s="103"/>
      <c r="H53" s="103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</row>
    <row r="54" spans="1:42" ht="18" customHeight="1">
      <c r="A54" s="98" t="s">
        <v>118</v>
      </c>
      <c r="B54" s="98"/>
      <c r="C54" s="98"/>
      <c r="D54" s="98"/>
      <c r="E54" s="98"/>
      <c r="F54" s="98"/>
      <c r="G54" s="98"/>
      <c r="H54" s="9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</row>
    <row r="55" spans="1:42" ht="18.75" customHeight="1">
      <c r="A55" s="98" t="s">
        <v>119</v>
      </c>
      <c r="B55" s="98"/>
      <c r="C55" s="98"/>
      <c r="D55" s="98"/>
      <c r="E55" s="98"/>
      <c r="F55" s="98"/>
      <c r="G55" s="98"/>
      <c r="H55" s="9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</row>
    <row r="56" spans="1:42" ht="29.25" customHeight="1">
      <c r="A56" s="98" t="s">
        <v>120</v>
      </c>
      <c r="B56" s="98"/>
      <c r="C56" s="98"/>
      <c r="D56" s="98"/>
      <c r="E56" s="98"/>
      <c r="F56" s="98"/>
      <c r="G56" s="98"/>
      <c r="H56" s="9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</row>
    <row r="57" spans="1:42" ht="17.25" customHeight="1">
      <c r="A57" s="98" t="s">
        <v>121</v>
      </c>
      <c r="B57" s="98"/>
      <c r="C57" s="98"/>
      <c r="D57" s="98"/>
      <c r="E57" s="98"/>
      <c r="F57" s="98"/>
      <c r="G57" s="98"/>
      <c r="H57" s="9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</row>
    <row r="58" spans="1:42" ht="21.6" customHeight="1">
      <c r="A58" s="98" t="s">
        <v>122</v>
      </c>
      <c r="B58" s="98"/>
      <c r="C58" s="98"/>
      <c r="D58" s="98"/>
      <c r="E58" s="98"/>
      <c r="F58" s="98"/>
      <c r="G58" s="98"/>
      <c r="H58" s="9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</row>
    <row r="59" spans="1:42" ht="27.75" customHeight="1">
      <c r="A59" s="98" t="s">
        <v>123</v>
      </c>
      <c r="B59" s="98"/>
      <c r="C59" s="98"/>
      <c r="D59" s="98"/>
      <c r="E59" s="98"/>
      <c r="F59" s="98"/>
      <c r="G59" s="98"/>
      <c r="H59" s="9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</row>
    <row r="60" spans="1:42" ht="29.45" customHeight="1">
      <c r="A60" s="98" t="s">
        <v>124</v>
      </c>
      <c r="B60" s="98"/>
      <c r="C60" s="98"/>
      <c r="D60" s="98"/>
      <c r="E60" s="98"/>
      <c r="F60" s="98"/>
      <c r="G60" s="98"/>
      <c r="H60" s="9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</row>
    <row r="61" spans="1:42" ht="18" customHeight="1">
      <c r="A61" s="98" t="s">
        <v>125</v>
      </c>
      <c r="B61" s="98"/>
      <c r="C61" s="98"/>
      <c r="D61" s="98"/>
      <c r="E61" s="98"/>
      <c r="F61" s="98"/>
      <c r="G61" s="98"/>
      <c r="H61" s="9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</row>
    <row r="62" spans="1:42" ht="18" customHeight="1">
      <c r="A62" s="98" t="s">
        <v>126</v>
      </c>
      <c r="B62" s="98"/>
      <c r="C62" s="98"/>
      <c r="D62" s="98"/>
      <c r="E62" s="98"/>
      <c r="F62" s="98"/>
      <c r="G62" s="98"/>
      <c r="H62" s="9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</row>
    <row r="63" spans="1:42" ht="17.25" customHeight="1">
      <c r="A63" s="98" t="s">
        <v>127</v>
      </c>
      <c r="B63" s="98"/>
      <c r="C63" s="98"/>
      <c r="D63" s="98"/>
      <c r="E63" s="98"/>
      <c r="F63" s="98"/>
      <c r="G63" s="98"/>
      <c r="H63" s="9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</row>
    <row r="64" spans="1:42" ht="18.75" customHeight="1">
      <c r="A64" s="98" t="s">
        <v>128</v>
      </c>
      <c r="B64" s="98"/>
      <c r="C64" s="98"/>
      <c r="D64" s="98"/>
      <c r="E64" s="98"/>
      <c r="F64" s="98"/>
      <c r="G64" s="98"/>
      <c r="H64" s="9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</row>
    <row r="65" spans="1:42" ht="18" customHeight="1">
      <c r="A65" s="98" t="s">
        <v>129</v>
      </c>
      <c r="B65" s="98"/>
      <c r="C65" s="98"/>
      <c r="D65" s="98"/>
      <c r="E65" s="98"/>
      <c r="F65" s="98"/>
      <c r="G65" s="98"/>
      <c r="H65" s="9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</row>
    <row r="66" spans="1:42" ht="14.25">
      <c r="A66" s="103"/>
      <c r="B66" s="103"/>
      <c r="C66" s="103"/>
      <c r="D66" s="103"/>
      <c r="E66" s="103"/>
      <c r="F66" s="103"/>
      <c r="G66" s="103"/>
      <c r="H66" s="103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</row>
    <row r="67" spans="1:42" ht="17.25" customHeight="1">
      <c r="A67" s="98" t="s">
        <v>130</v>
      </c>
      <c r="B67" s="98"/>
      <c r="C67" s="98"/>
      <c r="D67" s="98"/>
      <c r="E67" s="98"/>
      <c r="F67" s="98"/>
      <c r="G67" s="98"/>
      <c r="H67" s="9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</row>
    <row r="68" spans="1:42" ht="20.25" customHeight="1">
      <c r="A68" s="98" t="s">
        <v>131</v>
      </c>
      <c r="B68" s="98"/>
      <c r="C68" s="98"/>
      <c r="D68" s="98"/>
      <c r="E68" s="98"/>
      <c r="F68" s="98"/>
      <c r="G68" s="98"/>
      <c r="H68" s="9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</row>
    <row r="69" spans="1:42" ht="13.5" customHeight="1">
      <c r="A69" s="98" t="s">
        <v>132</v>
      </c>
      <c r="B69" s="98"/>
      <c r="C69" s="98"/>
      <c r="D69" s="98"/>
      <c r="E69" s="98"/>
      <c r="F69" s="98"/>
      <c r="G69" s="98"/>
      <c r="H69" s="9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</row>
    <row r="70" spans="1:42" ht="18" customHeight="1">
      <c r="A70" s="103"/>
      <c r="B70" s="103"/>
      <c r="C70" s="103"/>
      <c r="D70" s="103"/>
      <c r="E70" s="103"/>
      <c r="F70" s="103"/>
      <c r="G70" s="103"/>
      <c r="H70" s="103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</row>
    <row r="71" spans="1:42" ht="15.75" customHeight="1">
      <c r="A71" s="98" t="s">
        <v>133</v>
      </c>
      <c r="B71" s="98"/>
      <c r="C71" s="98"/>
      <c r="D71" s="98"/>
      <c r="E71" s="98"/>
      <c r="F71" s="98"/>
      <c r="G71" s="98"/>
      <c r="H71" s="9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</row>
    <row r="72" spans="1:42" ht="15" customHeight="1">
      <c r="A72" s="98" t="s">
        <v>134</v>
      </c>
      <c r="B72" s="98"/>
      <c r="C72" s="98"/>
      <c r="D72" s="98"/>
      <c r="E72" s="98"/>
      <c r="F72" s="98"/>
      <c r="G72" s="98"/>
      <c r="H72" s="9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</row>
    <row r="73" spans="1:42" ht="13.5" customHeight="1">
      <c r="A73" s="98" t="s">
        <v>135</v>
      </c>
      <c r="B73" s="98"/>
      <c r="C73" s="98"/>
      <c r="D73" s="98"/>
      <c r="E73" s="98"/>
      <c r="F73" s="98"/>
      <c r="G73" s="98"/>
      <c r="H73" s="9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</row>
    <row r="74" spans="1:42" ht="14.25" customHeight="1">
      <c r="A74" s="98" t="s">
        <v>136</v>
      </c>
      <c r="B74" s="98"/>
      <c r="C74" s="98"/>
      <c r="D74" s="98"/>
      <c r="E74" s="98"/>
      <c r="F74" s="98"/>
      <c r="G74" s="98"/>
      <c r="H74" s="9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</row>
    <row r="75" spans="1:42" ht="15" customHeight="1">
      <c r="A75" s="98" t="s">
        <v>137</v>
      </c>
      <c r="B75" s="98"/>
      <c r="C75" s="98"/>
      <c r="D75" s="98"/>
      <c r="E75" s="98"/>
      <c r="F75" s="98"/>
      <c r="G75" s="98"/>
      <c r="H75" s="9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</row>
    <row r="76" spans="1:42" ht="16.5" customHeight="1">
      <c r="A76" s="98" t="s">
        <v>138</v>
      </c>
      <c r="B76" s="98"/>
      <c r="C76" s="98"/>
      <c r="D76" s="98"/>
      <c r="E76" s="98"/>
      <c r="F76" s="98"/>
      <c r="G76" s="98"/>
      <c r="H76" s="9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</row>
    <row r="77" spans="1:42" ht="16.5" customHeight="1">
      <c r="A77" s="98" t="s">
        <v>139</v>
      </c>
      <c r="B77" s="98"/>
      <c r="C77" s="98"/>
      <c r="D77" s="98"/>
      <c r="E77" s="98"/>
      <c r="F77" s="98"/>
      <c r="G77" s="98"/>
      <c r="H77" s="9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</row>
    <row r="78" spans="1:42" ht="15" customHeight="1">
      <c r="A78" s="98" t="s">
        <v>140</v>
      </c>
      <c r="B78" s="98"/>
      <c r="C78" s="98"/>
      <c r="D78" s="98"/>
      <c r="E78" s="98"/>
      <c r="F78" s="98"/>
      <c r="G78" s="98"/>
      <c r="H78" s="9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</row>
    <row r="79" spans="1:42" ht="18" customHeight="1">
      <c r="A79" s="98" t="s">
        <v>141</v>
      </c>
      <c r="B79" s="98"/>
      <c r="C79" s="98"/>
      <c r="D79" s="98"/>
      <c r="E79" s="98"/>
      <c r="F79" s="98"/>
      <c r="G79" s="98"/>
      <c r="H79" s="9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</row>
    <row r="80" spans="1:42" ht="18" customHeight="1">
      <c r="A80" s="103"/>
      <c r="B80" s="103"/>
      <c r="C80" s="103"/>
      <c r="D80" s="103"/>
      <c r="E80" s="103"/>
      <c r="F80" s="103"/>
      <c r="G80" s="103"/>
      <c r="H80" s="103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</row>
    <row r="81" spans="1:42" ht="16.5" customHeight="1">
      <c r="A81" s="98" t="s">
        <v>142</v>
      </c>
      <c r="B81" s="98"/>
      <c r="C81" s="98"/>
      <c r="D81" s="98"/>
      <c r="E81" s="98"/>
      <c r="F81" s="98"/>
      <c r="G81" s="98"/>
      <c r="H81" s="9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</row>
    <row r="82" spans="1:42" ht="13.5" customHeight="1">
      <c r="A82" s="98" t="s">
        <v>134</v>
      </c>
      <c r="B82" s="98"/>
      <c r="C82" s="98"/>
      <c r="D82" s="98"/>
      <c r="E82" s="98"/>
      <c r="F82" s="98"/>
      <c r="G82" s="98"/>
      <c r="H82" s="9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</row>
    <row r="83" spans="1:42" ht="15.75" customHeight="1">
      <c r="A83" s="98" t="s">
        <v>143</v>
      </c>
      <c r="B83" s="98"/>
      <c r="C83" s="98"/>
      <c r="D83" s="98"/>
      <c r="E83" s="98"/>
      <c r="F83" s="98"/>
      <c r="G83" s="98"/>
      <c r="H83" s="9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</row>
    <row r="84" spans="1:42" ht="15" customHeight="1">
      <c r="A84" s="98" t="s">
        <v>144</v>
      </c>
      <c r="B84" s="98"/>
      <c r="C84" s="98"/>
      <c r="D84" s="98"/>
      <c r="E84" s="98"/>
      <c r="F84" s="98"/>
      <c r="G84" s="98"/>
      <c r="H84" s="9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</row>
    <row r="85" spans="1:42" ht="13.5" customHeight="1">
      <c r="A85" s="101"/>
      <c r="B85" s="101"/>
      <c r="C85" s="101"/>
      <c r="D85" s="101"/>
      <c r="E85" s="101"/>
      <c r="F85" s="101"/>
      <c r="G85" s="101"/>
      <c r="H85" s="101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</row>
    <row r="86" spans="1:42" ht="21.75" customHeight="1">
      <c r="A86" s="102" t="s">
        <v>145</v>
      </c>
      <c r="B86" s="102"/>
      <c r="C86" s="102"/>
      <c r="D86" s="102"/>
      <c r="E86" s="102"/>
      <c r="F86" s="102"/>
      <c r="G86" s="102"/>
      <c r="H86" s="102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</row>
    <row r="87" spans="1:42" ht="69.75" customHeight="1">
      <c r="A87" s="98" t="s">
        <v>146</v>
      </c>
      <c r="B87" s="98"/>
      <c r="C87" s="98"/>
      <c r="D87" s="98"/>
      <c r="E87" s="98"/>
      <c r="F87" s="98"/>
      <c r="G87" s="98"/>
      <c r="H87" s="9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</row>
    <row r="88" spans="1:42" ht="58.5" customHeight="1">
      <c r="A88" s="98" t="s">
        <v>147</v>
      </c>
      <c r="B88" s="98"/>
      <c r="C88" s="98"/>
      <c r="D88" s="98"/>
      <c r="E88" s="98"/>
      <c r="F88" s="98"/>
      <c r="G88" s="98"/>
      <c r="H88" s="9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</row>
    <row r="89" spans="1:42" ht="15" customHeight="1">
      <c r="A89" s="98" t="s">
        <v>148</v>
      </c>
      <c r="B89" s="98"/>
      <c r="C89" s="98"/>
      <c r="D89" s="98"/>
      <c r="E89" s="98"/>
      <c r="F89" s="98"/>
      <c r="G89" s="98"/>
      <c r="H89" s="9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</row>
    <row r="90" spans="1:42" ht="18" customHeight="1">
      <c r="A90" s="98" t="s">
        <v>149</v>
      </c>
      <c r="B90" s="98"/>
      <c r="C90" s="98"/>
      <c r="D90" s="98"/>
      <c r="E90" s="98"/>
      <c r="F90" s="98"/>
      <c r="G90" s="98"/>
      <c r="H90" s="9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</row>
    <row r="91" spans="1:42" ht="33" customHeight="1">
      <c r="A91" s="37" t="s">
        <v>150</v>
      </c>
      <c r="B91" s="31"/>
      <c r="C91" s="31"/>
      <c r="D91" s="31"/>
      <c r="E91" s="31"/>
      <c r="F91" s="31"/>
      <c r="G91" s="31"/>
      <c r="H91" s="34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</row>
    <row r="92" spans="1:42" ht="19.149999999999999" customHeight="1">
      <c r="A92" s="99" t="s">
        <v>151</v>
      </c>
      <c r="B92" s="99"/>
      <c r="C92" s="99"/>
      <c r="D92" s="99"/>
      <c r="E92" s="99"/>
      <c r="F92" s="99"/>
      <c r="G92" s="99"/>
      <c r="H92" s="99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</row>
    <row r="93" spans="1:42" ht="18" customHeight="1">
      <c r="A93" s="100" t="s">
        <v>152</v>
      </c>
      <c r="B93" s="100"/>
      <c r="C93" s="100"/>
      <c r="D93" s="100"/>
      <c r="E93" s="100"/>
      <c r="F93" s="100"/>
      <c r="G93" s="100"/>
      <c r="H93" s="100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</row>
    <row r="94" spans="1:42" ht="18.75" customHeight="1">
      <c r="A94" s="100" t="s">
        <v>153</v>
      </c>
      <c r="B94" s="100"/>
      <c r="C94" s="100"/>
      <c r="D94" s="100"/>
      <c r="E94" s="100"/>
      <c r="F94" s="100"/>
      <c r="G94" s="100"/>
      <c r="H94" s="100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</row>
    <row r="95" spans="1:42" ht="44.1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</row>
    <row r="96" spans="1:42" ht="44.1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</row>
    <row r="97" spans="1:42" ht="44.1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</row>
    <row r="98" spans="1:42" ht="44.1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</row>
    <row r="99" spans="1:42" ht="44.1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</row>
    <row r="100" spans="1:42" ht="44.1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</row>
    <row r="101" spans="1:42" ht="44.1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</row>
    <row r="102" spans="1:42" ht="44.1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</row>
    <row r="103" spans="1:42" ht="44.1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</row>
    <row r="104" spans="1:42" ht="44.1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</row>
    <row r="105" spans="1:42" ht="44.1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</row>
    <row r="106" spans="1:42" ht="44.1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</row>
    <row r="107" spans="1:42" ht="44.1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</row>
    <row r="108" spans="1:42" ht="44.1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</row>
    <row r="109" spans="1:42" ht="44.1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</row>
    <row r="110" spans="1:42" ht="44.1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</row>
    <row r="111" spans="1:42" ht="44.1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</row>
    <row r="112" spans="1:42" ht="44.1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</row>
    <row r="113" spans="1:42" ht="44.1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</row>
    <row r="114" spans="1:42" ht="44.1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</row>
    <row r="115" spans="1:42" ht="44.1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</row>
    <row r="116" spans="1:42" ht="44.1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</row>
    <row r="117" spans="1:42" ht="44.1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</row>
    <row r="118" spans="1:42" ht="44.1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</row>
    <row r="119" spans="1:42" ht="44.1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</row>
    <row r="120" spans="1:42" ht="44.1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</row>
    <row r="121" spans="1:42" ht="44.1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</row>
    <row r="122" spans="1:42" ht="44.1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</row>
    <row r="123" spans="1:42" ht="44.1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</row>
    <row r="124" spans="1:42" ht="44.1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</row>
    <row r="125" spans="1:42" ht="44.1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</row>
    <row r="126" spans="1:42" ht="44.1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</row>
    <row r="127" spans="1:42" ht="44.1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</row>
    <row r="128" spans="1:42" ht="44.1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</row>
    <row r="129" spans="1:42" ht="44.1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</row>
    <row r="130" spans="1:42" ht="44.1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</row>
    <row r="131" spans="1:42" ht="44.1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</row>
    <row r="132" spans="1:42" ht="44.1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</row>
    <row r="133" spans="1:42" ht="44.1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</row>
    <row r="134" spans="1:42" ht="44.1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</row>
    <row r="135" spans="1:42" ht="44.1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</row>
    <row r="136" spans="1:42" ht="44.1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</row>
    <row r="137" spans="1:42" ht="44.1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</row>
    <row r="138" spans="1:42" ht="44.1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</row>
    <row r="139" spans="1:42" ht="44.1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</row>
    <row r="140" spans="1:42" ht="44.1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</row>
    <row r="141" spans="1:42" ht="44.1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</row>
    <row r="142" spans="1:42" ht="44.1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</row>
    <row r="143" spans="1:42" ht="44.1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</row>
    <row r="144" spans="1:42" ht="44.1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</row>
    <row r="145" spans="1:42" ht="44.1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</row>
    <row r="146" spans="1:42" ht="44.1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</row>
    <row r="147" spans="1:42" ht="44.1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</row>
    <row r="148" spans="1:42" ht="44.1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</row>
    <row r="149" spans="1:42" ht="44.1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</row>
    <row r="150" spans="1:42" ht="44.1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</row>
    <row r="151" spans="1:42" ht="44.1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</row>
    <row r="152" spans="1:42" ht="44.1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</row>
    <row r="153" spans="1:42" ht="44.1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</row>
    <row r="154" spans="1:42" ht="44.1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</row>
    <row r="155" spans="1:42" ht="44.1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</row>
    <row r="156" spans="1:42" ht="44.1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</row>
    <row r="157" spans="1:42" ht="44.1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</row>
    <row r="158" spans="1:42" ht="44.1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</row>
    <row r="159" spans="1:42" ht="44.1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</row>
    <row r="160" spans="1:42" ht="44.1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</row>
    <row r="161" spans="1:42" ht="44.1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</row>
    <row r="162" spans="1:42" ht="44.1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</row>
    <row r="163" spans="1:42" ht="44.1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</row>
    <row r="164" spans="1:42" ht="44.1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</row>
    <row r="165" spans="1:42" ht="44.1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</row>
    <row r="166" spans="1:42" ht="44.1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</row>
    <row r="167" spans="1:42" ht="44.1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</row>
    <row r="168" spans="1:42" ht="44.1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</row>
    <row r="169" spans="1:42" ht="44.1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</row>
    <row r="170" spans="1:42" ht="44.1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</row>
    <row r="171" spans="1:42" ht="44.1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</row>
    <row r="172" spans="1:42" ht="44.1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</row>
    <row r="173" spans="1:42" ht="44.1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</row>
    <row r="174" spans="1:42" ht="44.1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</row>
    <row r="175" spans="1:42" ht="44.1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</row>
    <row r="176" spans="1:42" ht="44.1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</row>
    <row r="177" spans="1:42" ht="44.1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</row>
    <row r="178" spans="1:42" ht="44.1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</row>
    <row r="179" spans="1:42" ht="44.1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</row>
    <row r="180" spans="1:42" ht="44.1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</row>
    <row r="181" spans="1:42" ht="44.1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</row>
    <row r="182" spans="1:42" ht="44.1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</row>
    <row r="183" spans="1:42" ht="44.1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</row>
    <row r="184" spans="1:42" ht="44.1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</row>
    <row r="185" spans="1:42" ht="44.1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</row>
    <row r="186" spans="1:42" ht="44.1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</row>
    <row r="187" spans="1:42" ht="44.1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</row>
    <row r="188" spans="1:42" ht="44.1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</row>
    <row r="189" spans="1:42" ht="44.1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</row>
    <row r="190" spans="1:42" ht="44.1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</row>
    <row r="191" spans="1:42" ht="44.1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</row>
    <row r="192" spans="1:42" ht="44.1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</row>
    <row r="193" spans="1:42" ht="44.1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</row>
    <row r="194" spans="1:42" ht="44.1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</row>
    <row r="195" spans="1:42" ht="44.1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</row>
    <row r="196" spans="1:42" ht="44.1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</row>
    <row r="197" spans="1:42" ht="44.1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</row>
    <row r="198" spans="1:42" ht="44.1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</row>
    <row r="199" spans="1:42" ht="44.1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</row>
    <row r="200" spans="1:42" ht="44.1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</row>
    <row r="201" spans="1:42" ht="44.1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</row>
    <row r="202" spans="1:42" ht="44.1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</row>
    <row r="203" spans="1:42" ht="44.1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</row>
    <row r="204" spans="1:42" ht="44.1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</row>
    <row r="205" spans="1:42" ht="44.1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</row>
    <row r="206" spans="1:42" ht="44.1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</row>
    <row r="207" spans="1:42" ht="44.1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</row>
    <row r="208" spans="1:42" ht="44.1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</row>
    <row r="209" spans="1:42" ht="44.1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</row>
    <row r="210" spans="1:42" ht="44.1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</row>
    <row r="211" spans="1:42" ht="44.1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</row>
    <row r="212" spans="1:42" ht="44.1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</row>
    <row r="213" spans="1:42" ht="44.1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</row>
    <row r="214" spans="1:42" ht="44.1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</row>
    <row r="215" spans="1:42" ht="44.1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</row>
    <row r="216" spans="1:42" ht="44.1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</row>
    <row r="217" spans="1:42" ht="44.1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</row>
    <row r="218" spans="1:42" ht="44.1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</row>
    <row r="219" spans="1:42" ht="44.1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</row>
    <row r="220" spans="1:42" ht="44.1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</row>
    <row r="221" spans="1:42" ht="44.1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</row>
    <row r="222" spans="1:42" ht="44.1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</row>
    <row r="223" spans="1:42" ht="44.1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</row>
    <row r="224" spans="1:42" ht="44.1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</row>
    <row r="225" spans="1:42" ht="44.1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</row>
    <row r="226" spans="1:42" ht="44.1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</row>
    <row r="227" spans="1:42" ht="44.1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</row>
    <row r="228" spans="1:42" ht="44.1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</row>
    <row r="229" spans="1:42" ht="44.1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</row>
    <row r="230" spans="1:42" ht="44.1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</row>
    <row r="231" spans="1:42" ht="44.1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</row>
    <row r="232" spans="1:42" ht="44.1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</row>
    <row r="233" spans="1:42" ht="44.1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</row>
    <row r="234" spans="1:42" ht="44.1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</row>
    <row r="235" spans="1:42" ht="44.1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</row>
    <row r="236" spans="1:42" ht="44.1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</row>
    <row r="237" spans="1:42" ht="44.1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</row>
    <row r="238" spans="1:42" ht="44.1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</row>
    <row r="239" spans="1:42" ht="44.1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</row>
    <row r="240" spans="1:42" ht="44.1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</row>
    <row r="241" spans="1:42" ht="44.1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</row>
    <row r="242" spans="1:42" ht="44.1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</row>
    <row r="243" spans="1:42" ht="44.1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</row>
    <row r="244" spans="1:42" ht="44.1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</row>
    <row r="245" spans="1:42" ht="44.1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</row>
    <row r="246" spans="1:42" ht="44.1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</row>
    <row r="247" spans="1:42" ht="44.1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</row>
    <row r="248" spans="1:42" ht="44.1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</row>
    <row r="249" spans="1:42" ht="44.1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</row>
    <row r="250" spans="1:42" ht="44.1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</row>
    <row r="251" spans="1:42" ht="44.1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</row>
    <row r="252" spans="1:42" ht="44.1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</row>
    <row r="253" spans="1:42" ht="44.1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</row>
    <row r="254" spans="1:42" ht="44.1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</row>
    <row r="255" spans="1:42" ht="44.1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</row>
    <row r="256" spans="1:42" ht="44.1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</row>
    <row r="257" spans="1:42" ht="44.1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</row>
    <row r="258" spans="1:42" ht="44.1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</row>
    <row r="259" spans="1:42" ht="44.1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</row>
    <row r="260" spans="1:42" ht="44.1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</row>
    <row r="261" spans="1:42" ht="44.1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</row>
    <row r="262" spans="1:42" ht="44.1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</row>
    <row r="263" spans="1:42" ht="44.1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</row>
    <row r="264" spans="1:42" ht="44.1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</row>
    <row r="265" spans="1:42" ht="44.1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</row>
    <row r="266" spans="1:42" ht="44.1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</row>
    <row r="267" spans="1:42" ht="44.1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</row>
    <row r="268" spans="1:42" ht="44.1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</row>
    <row r="269" spans="1:42" ht="44.1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</row>
  </sheetData>
  <mergeCells count="87">
    <mergeCell ref="A6:H6"/>
    <mergeCell ref="B1:E1"/>
    <mergeCell ref="A2:H2"/>
    <mergeCell ref="A4:G4"/>
    <mergeCell ref="A5:H5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35:H35"/>
    <mergeCell ref="A22:H22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47:H4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71:H7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83:H83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90:H90"/>
    <mergeCell ref="A92:H92"/>
    <mergeCell ref="A93:H93"/>
    <mergeCell ref="A94:H94"/>
    <mergeCell ref="A84:H84"/>
    <mergeCell ref="A85:H85"/>
    <mergeCell ref="A86:H86"/>
    <mergeCell ref="A87:H87"/>
    <mergeCell ref="A88:H88"/>
    <mergeCell ref="A89:H8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Strona tytułowa</vt:lpstr>
      <vt:lpstr>strona 2</vt:lpstr>
      <vt:lpstr>Preambuła</vt:lpstr>
      <vt:lpstr>'strona 2'!Obszar_wydruku</vt:lpstr>
      <vt:lpstr>'Strona tytułowa'!Obszar_wydruku</vt:lpstr>
      <vt:lpstr>'strona 2'!Tytuły_wydruku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2022-06-20T13:41:43Z</cp:lastPrinted>
  <dcterms:created xsi:type="dcterms:W3CDTF">2013-05-29T11:09:02Z</dcterms:created>
  <dcterms:modified xsi:type="dcterms:W3CDTF">2022-06-20T14:08:15Z</dcterms:modified>
  <cp:category/>
  <cp:contentStatus/>
</cp:coreProperties>
</file>